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SGN\_Achats\2025\1 - Passation de marché\SDD\SDD\VIL\VIL- 2025-0312 Programme Joinville-Elaboration de cadre\2 Préparation DCE\DCE VF VIL-2025-0312\Version Portugaise\"/>
    </mc:Choice>
  </mc:AlternateContent>
  <xr:revisionPtr revIDLastSave="0" documentId="13_ncr:1_{7C2BF7D0-B3F1-4D3D-B446-26794BEEC292}" xr6:coauthVersionLast="47" xr6:coauthVersionMax="47" xr10:uidLastSave="{00000000-0000-0000-0000-000000000000}"/>
  <bookViews>
    <workbookView xWindow="-110" yWindow="-110" windowWidth="19420" windowHeight="11500" tabRatio="856" xr2:uid="{00000000-000D-0000-FFFF-FFFF00000000}"/>
  </bookViews>
  <sheets>
    <sheet name="DPGF " sheetId="7" r:id="rId1"/>
  </sheets>
  <definedNames>
    <definedName name="_Toc25250064" localSheetId="0">'DPGF '!$C$17</definedName>
    <definedName name="_Toc25250065" localSheetId="0">'DPGF '!#REF!</definedName>
    <definedName name="_xlnm.Print_Area" localSheetId="0">'DPGF '!$C$8:$Q$62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1" i="7" l="1"/>
  <c r="E65" i="7"/>
  <c r="F52" i="7"/>
  <c r="G52" i="7"/>
  <c r="G53" i="7" s="1"/>
  <c r="H52" i="7"/>
  <c r="H53" i="7" s="1"/>
  <c r="I52" i="7"/>
  <c r="I53" i="7" s="1"/>
  <c r="J52" i="7"/>
  <c r="J53" i="7" s="1"/>
  <c r="K52" i="7"/>
  <c r="K53" i="7" s="1"/>
  <c r="E52" i="7"/>
  <c r="E53" i="7" s="1"/>
  <c r="L48" i="7"/>
  <c r="F46" i="7"/>
  <c r="G46" i="7"/>
  <c r="H46" i="7"/>
  <c r="I46" i="7"/>
  <c r="J46" i="7"/>
  <c r="K46" i="7"/>
  <c r="E46" i="7"/>
  <c r="E49" i="7"/>
  <c r="F53" i="7"/>
  <c r="K49" i="7"/>
  <c r="J49" i="7"/>
  <c r="I49" i="7"/>
  <c r="H49" i="7"/>
  <c r="G49" i="7"/>
  <c r="F49" i="7"/>
  <c r="E35" i="7"/>
  <c r="N31" i="7"/>
  <c r="F35" i="7"/>
  <c r="G35" i="7"/>
  <c r="H35" i="7"/>
  <c r="I35" i="7"/>
  <c r="J35" i="7"/>
  <c r="K35" i="7"/>
  <c r="L35" i="7"/>
  <c r="M35" i="7"/>
  <c r="N20" i="7"/>
  <c r="N22" i="7"/>
  <c r="N23" i="7"/>
  <c r="N25" i="7"/>
  <c r="N26" i="7"/>
  <c r="N28" i="7"/>
  <c r="N29" i="7"/>
  <c r="N32" i="7"/>
  <c r="N19" i="7"/>
  <c r="J27" i="7"/>
  <c r="F21" i="7"/>
  <c r="G21" i="7"/>
  <c r="H21" i="7"/>
  <c r="I21" i="7"/>
  <c r="J21" i="7"/>
  <c r="K21" i="7"/>
  <c r="L21" i="7"/>
  <c r="M21" i="7"/>
  <c r="F24" i="7"/>
  <c r="G24" i="7"/>
  <c r="H24" i="7"/>
  <c r="I24" i="7"/>
  <c r="J24" i="7"/>
  <c r="K24" i="7"/>
  <c r="L24" i="7"/>
  <c r="M24" i="7"/>
  <c r="F27" i="7"/>
  <c r="G27" i="7"/>
  <c r="H27" i="7"/>
  <c r="I27" i="7"/>
  <c r="K27" i="7"/>
  <c r="L27" i="7"/>
  <c r="M27" i="7"/>
  <c r="F30" i="7"/>
  <c r="G30" i="7"/>
  <c r="H30" i="7"/>
  <c r="I30" i="7"/>
  <c r="J30" i="7"/>
  <c r="K30" i="7"/>
  <c r="L30" i="7"/>
  <c r="M30" i="7"/>
  <c r="L33" i="7"/>
  <c r="F33" i="7"/>
  <c r="G33" i="7"/>
  <c r="H33" i="7"/>
  <c r="I33" i="7"/>
  <c r="J33" i="7"/>
  <c r="K33" i="7"/>
  <c r="M33" i="7"/>
  <c r="E33" i="7"/>
  <c r="E30" i="7"/>
  <c r="E27" i="7"/>
  <c r="E24" i="7"/>
  <c r="E21" i="7"/>
  <c r="L49" i="7" l="1"/>
  <c r="N24" i="7"/>
  <c r="N30" i="7"/>
  <c r="F36" i="7"/>
  <c r="L36" i="7"/>
  <c r="E36" i="7"/>
  <c r="L52" i="7"/>
  <c r="N33" i="7"/>
  <c r="M36" i="7"/>
  <c r="Q21" i="7"/>
  <c r="N35" i="7"/>
  <c r="K36" i="7"/>
  <c r="J36" i="7"/>
  <c r="I36" i="7"/>
  <c r="H36" i="7"/>
  <c r="N27" i="7"/>
  <c r="G36" i="7"/>
  <c r="L53" i="7"/>
  <c r="E55" i="7" s="1"/>
  <c r="E66" i="7" s="1"/>
  <c r="N21" i="7"/>
  <c r="N36" i="7" l="1"/>
  <c r="Q17" i="7" l="1"/>
  <c r="Q30" i="7" l="1"/>
  <c r="S30" i="7" s="1"/>
  <c r="Q33" i="7"/>
  <c r="S33" i="7" s="1"/>
  <c r="Q24" i="7"/>
  <c r="Q27" i="7"/>
  <c r="S27" i="7" s="1"/>
  <c r="S24" i="7" l="1"/>
  <c r="Q36" i="7"/>
  <c r="E38" i="7" s="1"/>
  <c r="E64" i="7" s="1"/>
  <c r="S21" i="7"/>
  <c r="S36" i="7" l="1"/>
  <c r="E39" i="7" s="1"/>
  <c r="E69" i="7" s="1"/>
</calcChain>
</file>

<file path=xl/sharedStrings.xml><?xml version="1.0" encoding="utf-8"?>
<sst xmlns="http://schemas.openxmlformats.org/spreadsheetml/2006/main" count="88" uniqueCount="59">
  <si>
    <t>Nome do proponente:</t>
  </si>
  <si>
    <t>A seguinte repartição não é contratual. Apenas o montante global será contratualizado.</t>
  </si>
  <si>
    <t>TTC</t>
  </si>
  <si>
    <t>IVA</t>
  </si>
  <si>
    <t>HT</t>
  </si>
  <si>
    <t>Total de outras despesas</t>
  </si>
  <si>
    <t>Valor total em €, sem IVA</t>
  </si>
  <si>
    <t>Possível desconto comercial</t>
  </si>
  <si>
    <t>Taxa média por dia</t>
  </si>
  <si>
    <t>Perfis selecionados para a missão descrita no TDR</t>
  </si>
  <si>
    <t>PERFIS E ENTREGAS</t>
  </si>
  <si>
    <t>Perfil 1</t>
  </si>
  <si>
    <t>Perfil 2</t>
  </si>
  <si>
    <t>Perfil 3</t>
  </si>
  <si>
    <t>Perfil 4</t>
  </si>
  <si>
    <t>Perfil 5</t>
  </si>
  <si>
    <t>Perfil 6</t>
  </si>
  <si>
    <t>Perfil 7</t>
  </si>
  <si>
    <t>(…)</t>
  </si>
  <si>
    <t>Perfil N</t>
  </si>
  <si>
    <t>Especialização principal</t>
  </si>
  <si>
    <t>Número de anos de experiência</t>
  </si>
  <si>
    <t>Estrutura/sociedade de propriedade</t>
  </si>
  <si>
    <t>Taxa diária em € IVA excetuado</t>
  </si>
  <si>
    <t>Valor total da prestação em € IVA</t>
  </si>
  <si>
    <t>Valor total da prestação em € IVA incluído</t>
  </si>
  <si>
    <t>OUTROS CUSTOS, se aplicável</t>
  </si>
  <si>
    <t>Outros a especificar</t>
  </si>
  <si>
    <t>Valor total do contratPrestações 
+
 eventuais custos</t>
  </si>
  <si>
    <t xml:space="preserve">Número total de dias </t>
  </si>
  <si>
    <t>JUNIOR 
(
6 meses a 3 anos de experiência)</t>
  </si>
  <si>
    <t>SENIOR
(
&gt;3 anos - 7 anos de experiência)</t>
  </si>
  <si>
    <t>EXPERT 
(
pelo menos 7 anos e + de experiência)</t>
  </si>
  <si>
    <t xml:space="preserve">Perfis </t>
  </si>
  <si>
    <t>Total/ perfil</t>
  </si>
  <si>
    <t xml:space="preserve">Produto 1: Treinamento e documentação sobre normas ambientais e sociais do Banco Mundial </t>
  </si>
  <si>
    <t>Versão preliminar-Entrega 3: CPR incluindo o diagnóstico de elementos faltantes e desvios em relação às normas internacionais.</t>
  </si>
  <si>
    <t>Versão preliminar-Entrega 2: CGES, incluindo o diagnóstico de elementos faltantes e desvios em relação às normas internacionais.</t>
  </si>
  <si>
    <t>Versão final- Entrega 2:CGES</t>
  </si>
  <si>
    <t xml:space="preserve">Final-Entrega 3: CPR </t>
  </si>
  <si>
    <t>Local/ Internacional (País de residência profissional)</t>
  </si>
  <si>
    <t>NÚMERO DE DIAS "NO LOCAL"</t>
  </si>
  <si>
    <t>NÚMERO DE DIAS "EM DISTÂNCIA"</t>
  </si>
  <si>
    <t>TOTAL</t>
  </si>
  <si>
    <t>AS DESPESAS DE MISSÃO</t>
  </si>
  <si>
    <t>DESPESAS DE MISSÃO</t>
  </si>
  <si>
    <t>PREÇO UNITÁRIO DOS BILHETES DE AVIÃO E/OU COMBOIO (CLASSE 
ECONÓMICA
)</t>
  </si>
  <si>
    <t>NÚMERO DE BILHETES AÉREOS PARA TODA A MISSÃO</t>
  </si>
  <si>
    <t>VALOR TOTAL</t>
  </si>
  <si>
    <t>TAXA DIÁRIA DE PER DIEM</t>
  </si>
  <si>
    <t>NÚMERO DE DIAS DE MISSÃO</t>
  </si>
  <si>
    <t>VALOR TOTAL DAS DESPESAS DE MISSÃO</t>
  </si>
  <si>
    <t>Taxas de segurança</t>
  </si>
  <si>
    <t>Custos de logística</t>
  </si>
  <si>
    <r>
      <t>EVENTUAIS DESPESAS De acordo 
com os
 artigos X do Regulamento da consulta e X do CCAP, pede-se aos proponentes que detalhem abaixo os custos previsionais associados às eventuais despesas de missão. Esta antecipação será tida em conta no julgamento do preço. Os proponentes são, assim, convidados a quantificar estes gastos com o máximo de precisão.</t>
    </r>
    <r>
      <rPr>
        <i/>
        <sz val="16"/>
        <color rgb="FFC00000"/>
        <rFont val="Roboto Bold"/>
      </rPr>
      <t xml:space="preserve"> </t>
    </r>
  </si>
  <si>
    <t>VALOR TOTAL EXCL.IVA e TAXAS</t>
  </si>
  <si>
    <t>VALOR TOTAL DA MISSÃO SEM IMPOSTOS E DESPESAS</t>
  </si>
  <si>
    <t>VALOR TOTAL: MISSÃO + DESPESAS</t>
  </si>
  <si>
    <r>
      <t xml:space="preserve">Programa Viva Bem Joinville, Desenvolvimento Urbano Sustentável, Resiliência Territorial e Inclusão Social:Elaboração do Quadro de Gestão Ambiental e Social (CGES) e do Quadro de Política de Reassentamento (CPR)-Formação sobre as normas ambientais e sociais do Banco Mundial 
VIL-2025-0312
COMPOSIÇÃO PREÇO 
</t>
    </r>
    <r>
      <rPr>
        <b/>
        <sz val="16"/>
        <color rgb="FFFF0000"/>
        <rFont val="Roboto Black"/>
      </rPr>
      <t>GLOBAL
 E FIXO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</si>
</sst>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  <numFmt numFmtId="166" formatCode="0.0%"/>
    <numFmt numFmtId="167" formatCode="_-* #,##0\ [$€-40C]_-;\-* #,##0\ [$€-40C]_-;_-* &quot;-&quot;??\ [$€-40C]_-;_-@_-"/>
    <numFmt numFmtId="168" formatCode="#,##0.00&quot; € HT&quot;"/>
    <numFmt numFmtId="169" formatCode="#,##0.00\ &quot;€&quot;\ \T\T\C"/>
    <numFmt numFmtId="170" formatCode="#,##0\ _€"/>
  </numFmts>
  <fonts count="34" x14ac:knownFonts="1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Roboto Bold"/>
    </font>
    <font>
      <b/>
      <sz val="11"/>
      <color theme="1"/>
      <name val="Calibri"/>
      <family val="2"/>
      <scheme val="minor"/>
    </font>
    <font>
      <b/>
      <sz val="14"/>
      <name val="Roboto Bold"/>
    </font>
    <font>
      <b/>
      <sz val="11"/>
      <color rgb="FF002060"/>
      <name val="Roboto Bold"/>
    </font>
    <font>
      <sz val="11"/>
      <color rgb="FF002060"/>
      <name val="Roboto Bold"/>
    </font>
    <font>
      <sz val="11"/>
      <color theme="1"/>
      <name val="Roboto Bold"/>
    </font>
    <font>
      <sz val="11"/>
      <color rgb="FF009AA0"/>
      <name val="Calibri Light"/>
      <family val="2"/>
    </font>
    <font>
      <b/>
      <sz val="11"/>
      <name val="Roboto Bold"/>
    </font>
    <font>
      <sz val="16"/>
      <color rgb="FFC00000"/>
      <name val="Roboto Bold"/>
    </font>
    <font>
      <sz val="22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Roboto Black"/>
    </font>
    <font>
      <b/>
      <sz val="16"/>
      <color rgb="FFFF0000"/>
      <name val="Roboto Black"/>
    </font>
    <font>
      <sz val="14"/>
      <color theme="1"/>
      <name val="Calibri"/>
      <family val="2"/>
    </font>
    <font>
      <b/>
      <sz val="14"/>
      <color theme="0"/>
      <name val="Calibri"/>
      <family val="2"/>
    </font>
    <font>
      <b/>
      <sz val="14"/>
      <color indexed="56"/>
      <name val="Calibri"/>
      <family val="2"/>
    </font>
    <font>
      <sz val="14"/>
      <color indexed="16"/>
      <name val="Calibri"/>
      <family val="2"/>
    </font>
    <font>
      <sz val="14"/>
      <color rgb="FFC00000"/>
      <name val="Roboto Bold"/>
    </font>
    <font>
      <sz val="14"/>
      <color theme="1"/>
      <name val="Calibri"/>
      <family val="2"/>
      <scheme val="minor"/>
    </font>
    <font>
      <b/>
      <sz val="11"/>
      <color theme="0"/>
      <name val="Roboto Bold"/>
    </font>
    <font>
      <b/>
      <sz val="16"/>
      <color theme="0"/>
      <name val="Roboto Bold"/>
    </font>
    <font>
      <b/>
      <sz val="16"/>
      <color theme="0"/>
      <name val="Calibri"/>
      <family val="2"/>
      <scheme val="minor"/>
    </font>
    <font>
      <i/>
      <sz val="16"/>
      <color rgb="FFC00000"/>
      <name val="Roboto Bold"/>
    </font>
    <font>
      <sz val="11"/>
      <name val="Calibri"/>
      <family val="2"/>
      <scheme val="minor"/>
    </font>
    <font>
      <sz val="14"/>
      <name val="Roboto Bold"/>
    </font>
    <font>
      <sz val="11"/>
      <color rgb="FFC00000"/>
      <name val="Roboto Bold"/>
    </font>
    <font>
      <sz val="18"/>
      <color theme="0"/>
      <name val="Roboto Bold"/>
    </font>
    <font>
      <b/>
      <sz val="14"/>
      <color theme="0"/>
      <name val="Roboto Bold"/>
    </font>
    <font>
      <b/>
      <sz val="24"/>
      <name val="Calibri"/>
      <family val="2"/>
      <scheme val="minor"/>
    </font>
    <font>
      <b/>
      <sz val="20"/>
      <color theme="0"/>
      <name val="Roboto Bold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gray0625">
        <bgColor theme="0" tint="-4.9989318521683403E-2"/>
      </patternFill>
    </fill>
    <fill>
      <patternFill patternType="gray0625">
        <bgColor theme="5" tint="0.79995117038483843"/>
      </patternFill>
    </fill>
    <fill>
      <patternFill patternType="solid">
        <fgColor indexed="65"/>
        <bgColor indexed="64"/>
      </patternFill>
    </fill>
    <fill>
      <patternFill patternType="gray0625">
        <bgColor theme="0" tint="-0.14996795556505021"/>
      </patternFill>
    </fill>
    <fill>
      <patternFill patternType="solid">
        <fgColor theme="4" tint="0.79995117038483843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DashDot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DashDot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DashDot">
        <color theme="3"/>
      </top>
      <bottom/>
      <diagonal/>
    </border>
    <border>
      <left/>
      <right style="medium">
        <color rgb="FF002060"/>
      </right>
      <top/>
      <bottom/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/>
      <top/>
      <bottom/>
      <diagonal/>
    </border>
    <border>
      <left style="medium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/>
      <top/>
      <bottom/>
      <diagonal/>
    </border>
    <border>
      <left style="medium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</borders>
  <cellStyleXfs count="6">
    <xf numFmtId="0" fontId="0" fillId="0" borderId="0"/>
    <xf numFmtId="0" fontId="3" fillId="0" borderId="0"/>
    <xf numFmtId="0" fontId="2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</cellStyleXfs>
  <cellXfs count="183">
    <xf numFmtId="0" fontId="0" fillId="0" borderId="0" xfId="0"/>
    <xf numFmtId="0" fontId="0" fillId="0" borderId="0" xfId="0" applyBorder="1"/>
    <xf numFmtId="0" fontId="0" fillId="0" borderId="0" xfId="0" applyFill="1"/>
    <xf numFmtId="0" fontId="2" fillId="0" borderId="0" xfId="2" applyProtection="1">
      <protection locked="0"/>
    </xf>
    <xf numFmtId="0" fontId="2" fillId="0" borderId="0" xfId="2" applyBorder="1" applyProtection="1">
      <protection locked="0"/>
    </xf>
    <xf numFmtId="0" fontId="2" fillId="0" borderId="0" xfId="2" applyAlignment="1" applyProtection="1">
      <protection locked="0"/>
    </xf>
    <xf numFmtId="0" fontId="9" fillId="0" borderId="0" xfId="2" applyFont="1" applyBorder="1" applyAlignment="1" applyProtection="1">
      <alignment horizontal="left" vertical="center" wrapText="1"/>
      <protection locked="0"/>
    </xf>
    <xf numFmtId="166" fontId="0" fillId="0" borderId="0" xfId="3" applyNumberFormat="1" applyFont="1" applyProtection="1">
      <protection locked="0"/>
    </xf>
    <xf numFmtId="0" fontId="2" fillId="0" borderId="0" xfId="2" applyFill="1" applyBorder="1" applyProtection="1">
      <protection locked="0"/>
    </xf>
    <xf numFmtId="0" fontId="5" fillId="7" borderId="16" xfId="2" applyFont="1" applyFill="1" applyBorder="1" applyAlignment="1" applyProtection="1">
      <alignment horizontal="center" vertical="center" wrapText="1"/>
      <protection locked="0"/>
    </xf>
    <xf numFmtId="0" fontId="5" fillId="7" borderId="15" xfId="2" applyFont="1" applyFill="1" applyBorder="1" applyAlignment="1" applyProtection="1">
      <alignment horizontal="center" vertical="center"/>
      <protection locked="0"/>
    </xf>
    <xf numFmtId="0" fontId="5" fillId="7" borderId="31" xfId="2" applyFont="1" applyFill="1" applyBorder="1" applyAlignment="1" applyProtection="1">
      <alignment horizontal="center" vertical="center"/>
      <protection locked="0"/>
    </xf>
    <xf numFmtId="165" fontId="4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2" applyFont="1" applyFill="1" applyBorder="1" applyAlignment="1" applyProtection="1">
      <alignment vertical="center"/>
    </xf>
    <xf numFmtId="167" fontId="4" fillId="0" borderId="0" xfId="2" applyNumberFormat="1" applyFont="1" applyFill="1" applyBorder="1" applyAlignment="1" applyProtection="1">
      <alignment horizontal="center" vertical="center" wrapText="1"/>
    </xf>
    <xf numFmtId="165" fontId="11" fillId="0" borderId="0" xfId="2" applyNumberFormat="1" applyFont="1" applyFill="1" applyBorder="1" applyAlignment="1" applyProtection="1">
      <alignment horizontal="center" vertical="center" wrapText="1"/>
    </xf>
    <xf numFmtId="0" fontId="5" fillId="0" borderId="0" xfId="2" applyFont="1" applyFill="1" applyBorder="1" applyAlignment="1" applyProtection="1">
      <alignment horizontal="center" vertical="center"/>
      <protection locked="0"/>
    </xf>
    <xf numFmtId="165" fontId="4" fillId="0" borderId="0" xfId="2" applyNumberFormat="1" applyFont="1" applyFill="1" applyBorder="1" applyAlignment="1" applyProtection="1">
      <alignment horizontal="center" vertical="center" wrapText="1"/>
    </xf>
    <xf numFmtId="0" fontId="2" fillId="0" borderId="32" xfId="2" applyBorder="1" applyProtection="1">
      <protection locked="0"/>
    </xf>
    <xf numFmtId="0" fontId="13" fillId="0" borderId="32" xfId="2" applyFont="1" applyFill="1" applyBorder="1" applyAlignment="1" applyProtection="1">
      <alignment horizontal="center" vertical="center" wrapText="1"/>
      <protection locked="0"/>
    </xf>
    <xf numFmtId="164" fontId="14" fillId="0" borderId="32" xfId="2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2" applyFont="1" applyFill="1" applyBorder="1" applyAlignment="1" applyProtection="1">
      <alignment horizontal="center" vertical="center" wrapText="1"/>
      <protection locked="0"/>
    </xf>
    <xf numFmtId="164" fontId="14" fillId="0" borderId="0" xfId="2" applyNumberFormat="1" applyFont="1" applyFill="1" applyBorder="1" applyAlignment="1" applyProtection="1">
      <alignment horizontal="center" vertical="center" wrapText="1"/>
      <protection locked="0"/>
    </xf>
    <xf numFmtId="165" fontId="4" fillId="0" borderId="33" xfId="2" applyNumberFormat="1" applyFont="1" applyFill="1" applyBorder="1" applyAlignment="1" applyProtection="1">
      <alignment horizontal="center" vertical="center" wrapText="1"/>
    </xf>
    <xf numFmtId="0" fontId="2" fillId="10" borderId="0" xfId="2" applyFill="1" applyBorder="1" applyProtection="1">
      <protection locked="0"/>
    </xf>
    <xf numFmtId="0" fontId="8" fillId="0" borderId="0" xfId="2" applyFont="1" applyBorder="1" applyAlignment="1" applyProtection="1">
      <alignment vertical="center" wrapText="1"/>
      <protection locked="0"/>
    </xf>
    <xf numFmtId="165" fontId="11" fillId="9" borderId="20" xfId="2" applyNumberFormat="1" applyFont="1" applyFill="1" applyBorder="1" applyAlignment="1" applyProtection="1">
      <alignment horizontal="center" vertical="center" wrapText="1"/>
    </xf>
    <xf numFmtId="10" fontId="11" fillId="7" borderId="19" xfId="2" applyNumberFormat="1" applyFont="1" applyFill="1" applyBorder="1" applyAlignment="1" applyProtection="1">
      <alignment horizontal="center" vertical="center" wrapText="1"/>
    </xf>
    <xf numFmtId="165" fontId="11" fillId="9" borderId="24" xfId="2" applyNumberFormat="1" applyFont="1" applyFill="1" applyBorder="1" applyAlignment="1" applyProtection="1">
      <alignment horizontal="center" vertical="center" wrapText="1"/>
    </xf>
    <xf numFmtId="165" fontId="4" fillId="2" borderId="0" xfId="2" applyNumberFormat="1" applyFont="1" applyFill="1" applyBorder="1" applyAlignment="1" applyProtection="1">
      <alignment horizontal="center" vertical="center" wrapText="1"/>
    </xf>
    <xf numFmtId="0" fontId="4" fillId="2" borderId="0" xfId="2" applyFont="1" applyFill="1" applyBorder="1" applyAlignment="1" applyProtection="1">
      <alignment horizontal="center" vertical="center" wrapText="1"/>
    </xf>
    <xf numFmtId="0" fontId="5" fillId="6" borderId="34" xfId="2" applyFont="1" applyFill="1" applyBorder="1" applyAlignment="1" applyProtection="1">
      <alignment horizontal="center" wrapText="1"/>
      <protection locked="0"/>
    </xf>
    <xf numFmtId="165" fontId="10" fillId="2" borderId="0" xfId="4" applyNumberFormat="1" applyFont="1" applyFill="1" applyBorder="1" applyAlignment="1" applyProtection="1">
      <alignment horizontal="center" vertical="center"/>
      <protection locked="0"/>
    </xf>
    <xf numFmtId="0" fontId="9" fillId="2" borderId="0" xfId="2" applyFont="1" applyFill="1" applyBorder="1" applyAlignment="1" applyProtection="1">
      <alignment wrapText="1"/>
      <protection locked="0"/>
    </xf>
    <xf numFmtId="0" fontId="9" fillId="0" borderId="0" xfId="2" applyFont="1" applyBorder="1" applyAlignment="1" applyProtection="1">
      <alignment wrapText="1"/>
      <protection locked="0"/>
    </xf>
    <xf numFmtId="165" fontId="9" fillId="0" borderId="28" xfId="2" applyNumberFormat="1" applyFont="1" applyBorder="1" applyAlignment="1" applyProtection="1">
      <alignment vertical="center"/>
    </xf>
    <xf numFmtId="165" fontId="4" fillId="2" borderId="0" xfId="4" applyNumberFormat="1" applyFont="1" applyFill="1" applyBorder="1" applyAlignment="1" applyProtection="1">
      <alignment horizontal="center" vertical="center"/>
      <protection locked="0"/>
    </xf>
    <xf numFmtId="0" fontId="8" fillId="0" borderId="21" xfId="2" applyFont="1" applyFill="1" applyBorder="1" applyAlignment="1" applyProtection="1">
      <alignment horizontal="center" vertical="center" wrapText="1"/>
      <protection locked="0"/>
    </xf>
    <xf numFmtId="0" fontId="8" fillId="2" borderId="0" xfId="2" applyFont="1" applyFill="1" applyBorder="1" applyAlignment="1" applyProtection="1">
      <alignment horizontal="center" vertical="center" wrapText="1"/>
      <protection locked="0"/>
    </xf>
    <xf numFmtId="0" fontId="17" fillId="0" borderId="12" xfId="0" applyFont="1" applyBorder="1"/>
    <xf numFmtId="0" fontId="17" fillId="0" borderId="13" xfId="0" applyFont="1" applyBorder="1"/>
    <xf numFmtId="0" fontId="17" fillId="0" borderId="14" xfId="0" applyFont="1" applyBorder="1"/>
    <xf numFmtId="0" fontId="17" fillId="0" borderId="1" xfId="0" applyFont="1" applyBorder="1"/>
    <xf numFmtId="0" fontId="20" fillId="0" borderId="2" xfId="0" applyFont="1" applyFill="1" applyBorder="1" applyAlignment="1" applyProtection="1">
      <alignment vertical="center" wrapText="1"/>
      <protection locked="0"/>
    </xf>
    <xf numFmtId="0" fontId="17" fillId="0" borderId="1" xfId="0" applyFont="1" applyFill="1" applyBorder="1"/>
    <xf numFmtId="0" fontId="19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 applyProtection="1">
      <alignment vertical="center" wrapText="1"/>
      <protection locked="0"/>
    </xf>
    <xf numFmtId="0" fontId="21" fillId="0" borderId="0" xfId="0" applyFont="1" applyFill="1" applyBorder="1" applyAlignment="1" applyProtection="1">
      <protection locked="0"/>
    </xf>
    <xf numFmtId="0" fontId="21" fillId="2" borderId="0" xfId="0" applyFont="1" applyFill="1" applyBorder="1" applyAlignment="1" applyProtection="1">
      <alignment vertical="center"/>
      <protection locked="0"/>
    </xf>
    <xf numFmtId="0" fontId="22" fillId="0" borderId="0" xfId="2" applyFont="1" applyBorder="1" applyProtection="1">
      <protection locked="0"/>
    </xf>
    <xf numFmtId="0" fontId="22" fillId="0" borderId="1" xfId="2" applyFont="1" applyBorder="1" applyProtection="1">
      <protection locked="0"/>
    </xf>
    <xf numFmtId="0" fontId="22" fillId="0" borderId="2" xfId="2" applyFont="1" applyBorder="1" applyProtection="1">
      <protection locked="0"/>
    </xf>
    <xf numFmtId="0" fontId="2" fillId="0" borderId="2" xfId="2" applyBorder="1" applyProtection="1">
      <protection locked="0"/>
    </xf>
    <xf numFmtId="0" fontId="2" fillId="0" borderId="1" xfId="2" applyBorder="1" applyProtection="1">
      <protection locked="0"/>
    </xf>
    <xf numFmtId="0" fontId="2" fillId="0" borderId="3" xfId="2" applyBorder="1" applyProtection="1">
      <protection locked="0"/>
    </xf>
    <xf numFmtId="0" fontId="2" fillId="0" borderId="4" xfId="2" applyBorder="1" applyProtection="1">
      <protection locked="0"/>
    </xf>
    <xf numFmtId="166" fontId="0" fillId="0" borderId="4" xfId="3" applyNumberFormat="1" applyFont="1" applyBorder="1" applyProtection="1">
      <protection locked="0"/>
    </xf>
    <xf numFmtId="0" fontId="2" fillId="0" borderId="5" xfId="2" applyFill="1" applyBorder="1" applyProtection="1">
      <protection locked="0"/>
    </xf>
    <xf numFmtId="0" fontId="8" fillId="0" borderId="23" xfId="2" applyFont="1" applyFill="1" applyBorder="1" applyAlignment="1" applyProtection="1">
      <alignment horizontal="center" vertical="center" wrapText="1"/>
      <protection locked="0"/>
    </xf>
    <xf numFmtId="0" fontId="8" fillId="3" borderId="9" xfId="2" applyFont="1" applyFill="1" applyBorder="1" applyAlignment="1" applyProtection="1">
      <alignment horizontal="center" vertical="center" wrapText="1"/>
      <protection locked="0"/>
    </xf>
    <xf numFmtId="0" fontId="8" fillId="2" borderId="9" xfId="2" applyFont="1" applyFill="1" applyBorder="1" applyAlignment="1" applyProtection="1">
      <alignment horizontal="center" vertical="center" wrapText="1"/>
      <protection locked="0"/>
    </xf>
    <xf numFmtId="164" fontId="4" fillId="3" borderId="9" xfId="4" applyNumberFormat="1" applyFont="1" applyFill="1" applyBorder="1" applyAlignment="1" applyProtection="1">
      <alignment horizontal="center" vertical="center"/>
      <protection locked="0"/>
    </xf>
    <xf numFmtId="164" fontId="4" fillId="2" borderId="9" xfId="4" applyNumberFormat="1" applyFont="1" applyFill="1" applyBorder="1" applyAlignment="1" applyProtection="1">
      <alignment horizontal="center" vertical="center"/>
      <protection locked="0"/>
    </xf>
    <xf numFmtId="0" fontId="4" fillId="3" borderId="25" xfId="2" applyFont="1" applyFill="1" applyBorder="1" applyAlignment="1" applyProtection="1">
      <alignment horizontal="center" vertical="center" wrapText="1"/>
    </xf>
    <xf numFmtId="0" fontId="4" fillId="3" borderId="26" xfId="2" applyFont="1" applyFill="1" applyBorder="1" applyAlignment="1" applyProtection="1">
      <alignment horizontal="center" vertical="center" wrapText="1"/>
    </xf>
    <xf numFmtId="164" fontId="11" fillId="3" borderId="27" xfId="2" applyNumberFormat="1" applyFont="1" applyFill="1" applyBorder="1" applyAlignment="1" applyProtection="1">
      <alignment horizontal="center" vertical="center" wrapText="1"/>
    </xf>
    <xf numFmtId="0" fontId="4" fillId="0" borderId="25" xfId="2" applyFont="1" applyFill="1" applyBorder="1" applyAlignment="1" applyProtection="1">
      <alignment horizontal="center" vertical="center" wrapText="1"/>
    </xf>
    <xf numFmtId="0" fontId="8" fillId="0" borderId="0" xfId="2" applyFont="1" applyFill="1" applyBorder="1" applyAlignment="1" applyProtection="1">
      <alignment vertical="center" wrapText="1"/>
      <protection locked="0"/>
    </xf>
    <xf numFmtId="0" fontId="23" fillId="5" borderId="37" xfId="2" applyFont="1" applyFill="1" applyBorder="1" applyAlignment="1" applyProtection="1">
      <alignment horizontal="center" vertical="center" wrapText="1"/>
      <protection locked="0"/>
    </xf>
    <xf numFmtId="0" fontId="23" fillId="5" borderId="38" xfId="2" applyFont="1" applyFill="1" applyBorder="1" applyAlignment="1" applyProtection="1">
      <alignment horizontal="center" vertical="center" wrapText="1"/>
      <protection locked="0"/>
    </xf>
    <xf numFmtId="0" fontId="23" fillId="5" borderId="39" xfId="2" applyFont="1" applyFill="1" applyBorder="1" applyAlignment="1" applyProtection="1">
      <alignment horizontal="center" vertical="center" wrapText="1"/>
      <protection locked="0"/>
    </xf>
    <xf numFmtId="166" fontId="4" fillId="6" borderId="28" xfId="2" applyNumberFormat="1" applyFont="1" applyFill="1" applyBorder="1" applyAlignment="1" applyProtection="1">
      <alignment horizontal="center" vertical="center" wrapText="1"/>
    </xf>
    <xf numFmtId="165" fontId="11" fillId="8" borderId="19" xfId="2" applyNumberFormat="1" applyFont="1" applyFill="1" applyBorder="1" applyAlignment="1" applyProtection="1">
      <alignment horizontal="center" vertical="center" wrapText="1"/>
    </xf>
    <xf numFmtId="0" fontId="4" fillId="3" borderId="15" xfId="2" applyFont="1" applyFill="1" applyBorder="1" applyAlignment="1" applyProtection="1">
      <alignment horizontal="center" vertical="center" wrapText="1"/>
    </xf>
    <xf numFmtId="0" fontId="4" fillId="2" borderId="15" xfId="2" applyFont="1" applyFill="1" applyBorder="1" applyAlignment="1" applyProtection="1">
      <alignment horizontal="center" vertical="center" wrapText="1"/>
    </xf>
    <xf numFmtId="0" fontId="4" fillId="3" borderId="16" xfId="2" applyFont="1" applyFill="1" applyBorder="1" applyAlignment="1" applyProtection="1">
      <alignment horizontal="center" vertical="center" wrapText="1"/>
    </xf>
    <xf numFmtId="167" fontId="4" fillId="11" borderId="28" xfId="2" applyNumberFormat="1" applyFont="1" applyFill="1" applyBorder="1" applyAlignment="1" applyProtection="1">
      <alignment horizontal="center" vertical="center" wrapText="1"/>
    </xf>
    <xf numFmtId="0" fontId="4" fillId="11" borderId="28" xfId="2" applyFont="1" applyFill="1" applyBorder="1" applyAlignment="1" applyProtection="1">
      <alignment horizontal="center" vertical="center" wrapText="1"/>
    </xf>
    <xf numFmtId="0" fontId="9" fillId="0" borderId="0" xfId="2" applyFont="1" applyBorder="1" applyAlignment="1" applyProtection="1">
      <alignment horizontal="left" wrapText="1"/>
      <protection locked="0"/>
    </xf>
    <xf numFmtId="0" fontId="6" fillId="0" borderId="10" xfId="2" applyFont="1" applyFill="1" applyBorder="1" applyAlignment="1" applyProtection="1">
      <alignment horizontal="left" vertical="center"/>
    </xf>
    <xf numFmtId="0" fontId="6" fillId="0" borderId="11" xfId="2" applyFont="1" applyFill="1" applyBorder="1" applyAlignment="1" applyProtection="1">
      <alignment horizontal="left" vertical="center"/>
    </xf>
    <xf numFmtId="0" fontId="4" fillId="0" borderId="40" xfId="2" applyFont="1" applyFill="1" applyBorder="1" applyAlignment="1" applyProtection="1">
      <alignment horizontal="center" vertical="center" wrapText="1"/>
    </xf>
    <xf numFmtId="0" fontId="7" fillId="7" borderId="22" xfId="2" applyFont="1" applyFill="1" applyBorder="1" applyAlignment="1" applyProtection="1">
      <alignment vertical="center" wrapText="1"/>
    </xf>
    <xf numFmtId="0" fontId="7" fillId="7" borderId="27" xfId="2" applyFont="1" applyFill="1" applyBorder="1" applyAlignment="1" applyProtection="1">
      <alignment vertical="center" wrapText="1"/>
    </xf>
    <xf numFmtId="0" fontId="19" fillId="3" borderId="0" xfId="0" applyFont="1" applyFill="1" applyBorder="1" applyAlignment="1">
      <alignment horizontal="center" vertical="center" wrapText="1"/>
    </xf>
    <xf numFmtId="0" fontId="11" fillId="7" borderId="16" xfId="2" applyFont="1" applyFill="1" applyBorder="1" applyAlignment="1" applyProtection="1">
      <alignment horizontal="left" vertical="center" wrapText="1"/>
    </xf>
    <xf numFmtId="164" fontId="25" fillId="5" borderId="38" xfId="2" applyNumberFormat="1" applyFont="1" applyFill="1" applyBorder="1" applyAlignment="1" applyProtection="1">
      <alignment horizontal="center" vertical="center" wrapText="1"/>
      <protection locked="0"/>
    </xf>
    <xf numFmtId="164" fontId="25" fillId="5" borderId="39" xfId="2" applyNumberFormat="1" applyFont="1" applyFill="1" applyBorder="1" applyAlignment="1" applyProtection="1">
      <alignment horizontal="center" vertical="center" wrapText="1"/>
      <protection locked="0"/>
    </xf>
    <xf numFmtId="164" fontId="4" fillId="0" borderId="18" xfId="2" applyNumberFormat="1" applyFont="1" applyFill="1" applyBorder="1" applyAlignment="1" applyProtection="1">
      <alignment horizontal="center" vertical="center" wrapText="1"/>
      <protection locked="0"/>
    </xf>
    <xf numFmtId="164" fontId="11" fillId="6" borderId="20" xfId="2" applyNumberFormat="1" applyFont="1" applyFill="1" applyBorder="1" applyAlignment="1" applyProtection="1">
      <alignment horizontal="center" vertical="center" wrapText="1"/>
      <protection locked="0"/>
    </xf>
    <xf numFmtId="0" fontId="27" fillId="0" borderId="0" xfId="2" applyFont="1" applyProtection="1">
      <protection locked="0"/>
    </xf>
    <xf numFmtId="0" fontId="27" fillId="0" borderId="0" xfId="2" applyFont="1" applyBorder="1" applyProtection="1">
      <protection locked="0"/>
    </xf>
    <xf numFmtId="0" fontId="27" fillId="0" borderId="0" xfId="2" applyFont="1" applyBorder="1" applyAlignment="1" applyProtection="1">
      <alignment wrapText="1"/>
      <protection locked="0"/>
    </xf>
    <xf numFmtId="0" fontId="7" fillId="7" borderId="41" xfId="2" applyFont="1" applyFill="1" applyBorder="1" applyAlignment="1" applyProtection="1">
      <alignment vertical="center" wrapText="1"/>
    </xf>
    <xf numFmtId="0" fontId="4" fillId="3" borderId="42" xfId="2" applyFont="1" applyFill="1" applyBorder="1" applyAlignment="1" applyProtection="1">
      <alignment horizontal="center" vertical="center" wrapText="1"/>
    </xf>
    <xf numFmtId="0" fontId="4" fillId="2" borderId="42" xfId="2" applyFont="1" applyFill="1" applyBorder="1" applyAlignment="1" applyProtection="1">
      <alignment horizontal="center" vertical="center" wrapText="1"/>
    </xf>
    <xf numFmtId="0" fontId="4" fillId="3" borderId="43" xfId="2" applyFont="1" applyFill="1" applyBorder="1" applyAlignment="1" applyProtection="1">
      <alignment horizontal="center" vertical="center" wrapText="1"/>
    </xf>
    <xf numFmtId="0" fontId="5" fillId="6" borderId="44" xfId="2" applyFont="1" applyFill="1" applyBorder="1" applyAlignment="1" applyProtection="1">
      <alignment horizontal="center" wrapText="1"/>
      <protection locked="0"/>
    </xf>
    <xf numFmtId="0" fontId="5" fillId="7" borderId="45" xfId="2" applyFont="1" applyFill="1" applyBorder="1" applyAlignment="1" applyProtection="1">
      <alignment horizontal="center" vertical="center"/>
      <protection locked="0"/>
    </xf>
    <xf numFmtId="0" fontId="5" fillId="7" borderId="42" xfId="2" applyFont="1" applyFill="1" applyBorder="1" applyAlignment="1" applyProtection="1">
      <alignment horizontal="center" vertical="center"/>
      <protection locked="0"/>
    </xf>
    <xf numFmtId="0" fontId="5" fillId="7" borderId="43" xfId="2" applyFont="1" applyFill="1" applyBorder="1" applyAlignment="1" applyProtection="1">
      <alignment horizontal="center" vertical="center" wrapText="1"/>
      <protection locked="0"/>
    </xf>
    <xf numFmtId="0" fontId="4" fillId="0" borderId="42" xfId="2" applyFont="1" applyFill="1" applyBorder="1" applyAlignment="1" applyProtection="1">
      <alignment horizontal="center" vertical="center" wrapText="1"/>
    </xf>
    <xf numFmtId="0" fontId="4" fillId="3" borderId="46" xfId="2" applyFont="1" applyFill="1" applyBorder="1" applyAlignment="1" applyProtection="1">
      <alignment horizontal="center" vertical="center" wrapText="1"/>
    </xf>
    <xf numFmtId="0" fontId="23" fillId="5" borderId="0" xfId="2" applyFont="1" applyFill="1" applyBorder="1" applyAlignment="1" applyProtection="1">
      <alignment horizontal="center" vertical="center" wrapText="1"/>
      <protection locked="0"/>
    </xf>
    <xf numFmtId="0" fontId="8" fillId="3" borderId="0" xfId="2" applyFont="1" applyFill="1" applyBorder="1" applyAlignment="1" applyProtection="1">
      <alignment horizontal="center" vertical="center" wrapText="1"/>
      <protection locked="0"/>
    </xf>
    <xf numFmtId="164" fontId="4" fillId="3" borderId="0" xfId="4" applyNumberFormat="1" applyFont="1" applyFill="1" applyBorder="1" applyAlignment="1" applyProtection="1">
      <alignment horizontal="center" vertical="center"/>
      <protection locked="0"/>
    </xf>
    <xf numFmtId="164" fontId="14" fillId="7" borderId="0" xfId="2" applyNumberFormat="1" applyFont="1" applyFill="1" applyBorder="1" applyAlignment="1" applyProtection="1">
      <alignment horizontal="center" vertical="center" wrapText="1"/>
      <protection locked="0"/>
    </xf>
    <xf numFmtId="0" fontId="11" fillId="7" borderId="0" xfId="2" applyFont="1" applyFill="1" applyBorder="1" applyAlignment="1" applyProtection="1">
      <alignment horizontal="left" vertical="center" wrapText="1"/>
    </xf>
    <xf numFmtId="164" fontId="4" fillId="0" borderId="0" xfId="2" applyNumberFormat="1" applyFont="1" applyFill="1" applyBorder="1" applyAlignment="1" applyProtection="1">
      <alignment horizontal="center" vertical="center" wrapText="1"/>
      <protection locked="0"/>
    </xf>
    <xf numFmtId="164" fontId="11" fillId="6" borderId="0" xfId="2" applyNumberFormat="1" applyFont="1" applyFill="1" applyBorder="1" applyAlignment="1" applyProtection="1">
      <alignment horizontal="center" vertical="center" wrapText="1"/>
      <protection locked="0"/>
    </xf>
    <xf numFmtId="164" fontId="25" fillId="5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5" borderId="8" xfId="2" applyFont="1" applyFill="1" applyBorder="1" applyAlignment="1" applyProtection="1">
      <alignment horizontal="center" vertical="center" wrapText="1"/>
      <protection locked="0"/>
    </xf>
    <xf numFmtId="0" fontId="28" fillId="6" borderId="47" xfId="2" applyFont="1" applyFill="1" applyBorder="1" applyAlignment="1" applyProtection="1">
      <alignment horizontal="center" vertical="center" wrapText="1"/>
    </xf>
    <xf numFmtId="0" fontId="28" fillId="6" borderId="48" xfId="2" applyFont="1" applyFill="1" applyBorder="1" applyAlignment="1" applyProtection="1">
      <alignment horizontal="center" vertical="center" wrapText="1"/>
    </xf>
    <xf numFmtId="165" fontId="11" fillId="3" borderId="22" xfId="2" applyNumberFormat="1" applyFont="1" applyFill="1" applyBorder="1" applyAlignment="1" applyProtection="1">
      <alignment horizontal="center" vertical="center" wrapText="1"/>
    </xf>
    <xf numFmtId="0" fontId="12" fillId="2" borderId="0" xfId="2" applyFont="1" applyFill="1" applyBorder="1" applyAlignment="1" applyProtection="1">
      <alignment horizontal="left" vertical="center" wrapText="1"/>
      <protection locked="0"/>
    </xf>
    <xf numFmtId="0" fontId="12" fillId="2" borderId="0" xfId="2" applyFont="1" applyFill="1" applyBorder="1" applyAlignment="1" applyProtection="1">
      <alignment horizontal="center" vertical="center" wrapText="1"/>
      <protection locked="0"/>
    </xf>
    <xf numFmtId="0" fontId="4" fillId="2" borderId="0" xfId="2" applyFont="1" applyFill="1" applyBorder="1" applyAlignment="1" applyProtection="1">
      <alignment horizontal="left" vertical="center" wrapText="1" indent="1"/>
      <protection locked="0"/>
    </xf>
    <xf numFmtId="0" fontId="29" fillId="2" borderId="0" xfId="2" applyFont="1" applyFill="1" applyBorder="1" applyAlignment="1" applyProtection="1">
      <alignment horizontal="center" vertical="center" wrapText="1"/>
      <protection locked="0"/>
    </xf>
    <xf numFmtId="0" fontId="23" fillId="5" borderId="51" xfId="2" applyFont="1" applyFill="1" applyBorder="1" applyAlignment="1" applyProtection="1">
      <alignment horizontal="center" vertical="center" wrapText="1"/>
      <protection locked="0"/>
    </xf>
    <xf numFmtId="0" fontId="23" fillId="5" borderId="52" xfId="2" applyFont="1" applyFill="1" applyBorder="1" applyAlignment="1" applyProtection="1">
      <alignment horizontal="center" vertical="center" wrapText="1"/>
      <protection locked="0"/>
    </xf>
    <xf numFmtId="169" fontId="28" fillId="0" borderId="17" xfId="2" applyNumberFormat="1" applyFont="1" applyFill="1" applyBorder="1" applyAlignment="1" applyProtection="1">
      <alignment horizontal="center" vertical="center" wrapText="1"/>
      <protection locked="0"/>
    </xf>
    <xf numFmtId="170" fontId="28" fillId="0" borderId="56" xfId="2" applyNumberFormat="1" applyFont="1" applyFill="1" applyBorder="1" applyAlignment="1" applyProtection="1">
      <alignment horizontal="center" vertical="center" wrapText="1"/>
      <protection locked="0"/>
    </xf>
    <xf numFmtId="169" fontId="28" fillId="12" borderId="19" xfId="2" applyNumberFormat="1" applyFont="1" applyFill="1" applyBorder="1" applyAlignment="1" applyProtection="1">
      <alignment horizontal="center" vertical="center" wrapText="1"/>
      <protection locked="0"/>
    </xf>
    <xf numFmtId="169" fontId="28" fillId="12" borderId="20" xfId="2" applyNumberFormat="1" applyFont="1" applyFill="1" applyBorder="1" applyAlignment="1" applyProtection="1">
      <alignment horizontal="center" vertical="center" wrapText="1"/>
      <protection locked="0"/>
    </xf>
    <xf numFmtId="169" fontId="4" fillId="6" borderId="16" xfId="2" applyNumberFormat="1" applyFont="1" applyFill="1" applyBorder="1" applyAlignment="1" applyProtection="1">
      <alignment horizontal="center" vertical="center" wrapText="1"/>
      <protection locked="0"/>
    </xf>
    <xf numFmtId="170" fontId="28" fillId="6" borderId="59" xfId="2" applyNumberFormat="1" applyFont="1" applyFill="1" applyBorder="1" applyAlignment="1" applyProtection="1">
      <alignment horizontal="center" vertical="center" wrapText="1"/>
      <protection locked="0"/>
    </xf>
    <xf numFmtId="169" fontId="28" fillId="6" borderId="20" xfId="2" applyNumberFormat="1" applyFont="1" applyFill="1" applyBorder="1" applyAlignment="1" applyProtection="1">
      <alignment horizontal="center" vertical="center" wrapText="1"/>
      <protection locked="0"/>
    </xf>
    <xf numFmtId="0" fontId="33" fillId="5" borderId="30" xfId="2" applyFont="1" applyFill="1" applyBorder="1" applyAlignment="1" applyProtection="1">
      <alignment horizontal="left" vertical="center" wrapText="1"/>
    </xf>
    <xf numFmtId="0" fontId="33" fillId="5" borderId="35" xfId="2" applyFont="1" applyFill="1" applyBorder="1" applyAlignment="1" applyProtection="1">
      <alignment horizontal="left" vertical="center" wrapText="1"/>
    </xf>
    <xf numFmtId="168" fontId="32" fillId="6" borderId="30" xfId="2" applyNumberFormat="1" applyFont="1" applyFill="1" applyBorder="1" applyAlignment="1" applyProtection="1">
      <alignment horizontal="center" vertical="center" wrapText="1"/>
      <protection locked="0"/>
    </xf>
    <xf numFmtId="168" fontId="32" fillId="6" borderId="29" xfId="2" applyNumberFormat="1" applyFont="1" applyFill="1" applyBorder="1" applyAlignment="1" applyProtection="1">
      <alignment horizontal="center" vertical="center" wrapText="1"/>
      <protection locked="0"/>
    </xf>
    <xf numFmtId="168" fontId="32" fillId="6" borderId="35" xfId="2" applyNumberFormat="1" applyFont="1" applyFill="1" applyBorder="1" applyAlignment="1" applyProtection="1">
      <alignment horizontal="center" vertical="center" wrapText="1"/>
      <protection locked="0"/>
    </xf>
    <xf numFmtId="169" fontId="32" fillId="7" borderId="30" xfId="2" applyNumberFormat="1" applyFont="1" applyFill="1" applyBorder="1" applyAlignment="1" applyProtection="1">
      <alignment horizontal="center" vertical="center" wrapText="1"/>
      <protection locked="0"/>
    </xf>
    <xf numFmtId="169" fontId="32" fillId="7" borderId="29" xfId="2" applyNumberFormat="1" applyFont="1" applyFill="1" applyBorder="1" applyAlignment="1" applyProtection="1">
      <alignment horizontal="center" vertical="center" wrapText="1"/>
      <protection locked="0"/>
    </xf>
    <xf numFmtId="169" fontId="32" fillId="7" borderId="35" xfId="2" applyNumberFormat="1" applyFont="1" applyFill="1" applyBorder="1" applyAlignment="1" applyProtection="1">
      <alignment horizontal="center" vertical="center" wrapText="1"/>
      <protection locked="0"/>
    </xf>
    <xf numFmtId="0" fontId="11" fillId="0" borderId="36" xfId="2" applyFont="1" applyFill="1" applyBorder="1" applyAlignment="1" applyProtection="1">
      <alignment horizontal="left" vertical="center" wrapText="1"/>
    </xf>
    <xf numFmtId="0" fontId="11" fillId="0" borderId="17" xfId="2" applyFont="1" applyFill="1" applyBorder="1" applyAlignment="1" applyProtection="1">
      <alignment horizontal="left" vertical="center" wrapText="1"/>
    </xf>
    <xf numFmtId="164" fontId="4" fillId="0" borderId="17" xfId="2" applyNumberFormat="1" applyFont="1" applyFill="1" applyBorder="1" applyAlignment="1" applyProtection="1">
      <alignment horizontal="center" vertical="center" wrapText="1"/>
      <protection locked="0"/>
    </xf>
    <xf numFmtId="0" fontId="11" fillId="0" borderId="61" xfId="2" applyFont="1" applyFill="1" applyBorder="1" applyAlignment="1" applyProtection="1">
      <alignment horizontal="left" vertical="center" wrapText="1"/>
    </xf>
    <xf numFmtId="0" fontId="11" fillId="0" borderId="62" xfId="2" applyFont="1" applyFill="1" applyBorder="1" applyAlignment="1" applyProtection="1">
      <alignment horizontal="left" vertical="center" wrapText="1"/>
    </xf>
    <xf numFmtId="164" fontId="4" fillId="0" borderId="62" xfId="2" applyNumberFormat="1" applyFont="1" applyFill="1" applyBorder="1" applyAlignment="1" applyProtection="1">
      <alignment horizontal="center" vertical="center" wrapText="1"/>
      <protection locked="0"/>
    </xf>
    <xf numFmtId="0" fontId="11" fillId="6" borderId="9" xfId="2" applyFont="1" applyFill="1" applyBorder="1" applyAlignment="1" applyProtection="1">
      <alignment horizontal="left" vertical="center"/>
    </xf>
    <xf numFmtId="164" fontId="11" fillId="6" borderId="9" xfId="2" applyNumberFormat="1" applyFont="1" applyFill="1" applyBorder="1" applyAlignment="1" applyProtection="1">
      <alignment horizontal="center" vertical="center" wrapText="1"/>
      <protection locked="0"/>
    </xf>
    <xf numFmtId="0" fontId="6" fillId="6" borderId="57" xfId="2" applyFont="1" applyFill="1" applyBorder="1" applyAlignment="1" applyProtection="1">
      <alignment horizontal="left" vertical="center"/>
    </xf>
    <xf numFmtId="0" fontId="6" fillId="6" borderId="58" xfId="2" applyFont="1" applyFill="1" applyBorder="1" applyAlignment="1" applyProtection="1">
      <alignment horizontal="left" vertical="center"/>
    </xf>
    <xf numFmtId="0" fontId="6" fillId="6" borderId="30" xfId="2" applyFont="1" applyFill="1" applyBorder="1" applyAlignment="1" applyProtection="1">
      <alignment horizontal="left" vertical="center" wrapText="1"/>
    </xf>
    <xf numFmtId="0" fontId="6" fillId="6" borderId="60" xfId="2" applyFont="1" applyFill="1" applyBorder="1" applyAlignment="1" applyProtection="1">
      <alignment horizontal="left" vertical="center" wrapText="1"/>
    </xf>
    <xf numFmtId="0" fontId="11" fillId="7" borderId="31" xfId="2" applyFont="1" applyFill="1" applyBorder="1" applyAlignment="1" applyProtection="1">
      <alignment horizontal="left" vertical="center" wrapText="1"/>
    </xf>
    <xf numFmtId="0" fontId="11" fillId="7" borderId="15" xfId="2" applyFont="1" applyFill="1" applyBorder="1" applyAlignment="1" applyProtection="1">
      <alignment horizontal="left" vertical="center" wrapText="1"/>
    </xf>
    <xf numFmtId="0" fontId="5" fillId="0" borderId="1" xfId="2" applyFont="1" applyBorder="1" applyAlignment="1" applyProtection="1">
      <alignment horizontal="center" vertical="center" wrapText="1"/>
      <protection locked="0"/>
    </xf>
    <xf numFmtId="0" fontId="6" fillId="0" borderId="10" xfId="2" applyFont="1" applyFill="1" applyBorder="1" applyAlignment="1" applyProtection="1">
      <alignment horizontal="left" vertical="center"/>
    </xf>
    <xf numFmtId="0" fontId="6" fillId="0" borderId="11" xfId="2" applyFont="1" applyFill="1" applyBorder="1" applyAlignment="1" applyProtection="1">
      <alignment horizontal="left" vertical="center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8" fillId="4" borderId="0" xfId="0" applyFont="1" applyFill="1" applyBorder="1" applyAlignment="1">
      <alignment horizontal="center" vertical="center" wrapText="1"/>
    </xf>
    <xf numFmtId="0" fontId="19" fillId="3" borderId="0" xfId="0" applyFont="1" applyFill="1" applyBorder="1" applyAlignment="1">
      <alignment horizontal="center" vertical="center" wrapText="1"/>
    </xf>
    <xf numFmtId="0" fontId="12" fillId="3" borderId="0" xfId="2" applyFont="1" applyFill="1" applyBorder="1" applyAlignment="1" applyProtection="1">
      <alignment horizontal="left" vertical="center" wrapText="1"/>
      <protection locked="0"/>
    </xf>
    <xf numFmtId="0" fontId="6" fillId="0" borderId="9" xfId="2" applyFont="1" applyFill="1" applyBorder="1" applyAlignment="1" applyProtection="1">
      <alignment vertical="center"/>
    </xf>
    <xf numFmtId="0" fontId="6" fillId="0" borderId="9" xfId="2" applyFont="1" applyFill="1" applyBorder="1" applyAlignment="1" applyProtection="1">
      <alignment vertical="center" wrapText="1"/>
    </xf>
    <xf numFmtId="0" fontId="9" fillId="0" borderId="0" xfId="2" applyFont="1" applyBorder="1" applyAlignment="1" applyProtection="1">
      <alignment horizontal="left" wrapText="1"/>
      <protection locked="0"/>
    </xf>
    <xf numFmtId="0" fontId="4" fillId="0" borderId="9" xfId="2" applyFont="1" applyFill="1" applyBorder="1" applyAlignment="1" applyProtection="1">
      <alignment horizontal="center" vertical="center" wrapText="1"/>
    </xf>
    <xf numFmtId="0" fontId="5" fillId="0" borderId="0" xfId="2" applyFont="1" applyBorder="1" applyAlignment="1" applyProtection="1">
      <alignment horizontal="center" vertical="center" wrapText="1"/>
      <protection locked="0"/>
    </xf>
    <xf numFmtId="0" fontId="7" fillId="0" borderId="30" xfId="2" applyFont="1" applyBorder="1" applyAlignment="1" applyProtection="1">
      <alignment horizontal="left" vertical="center" wrapText="1"/>
    </xf>
    <xf numFmtId="0" fontId="7" fillId="0" borderId="35" xfId="2" applyFont="1" applyBorder="1" applyAlignment="1" applyProtection="1">
      <alignment horizontal="left" vertical="center" wrapText="1"/>
    </xf>
    <xf numFmtId="0" fontId="7" fillId="7" borderId="30" xfId="2" applyFont="1" applyFill="1" applyBorder="1" applyAlignment="1" applyProtection="1">
      <alignment horizontal="left" vertical="center" wrapText="1"/>
    </xf>
    <xf numFmtId="0" fontId="7" fillId="7" borderId="35" xfId="2" applyFont="1" applyFill="1" applyBorder="1" applyAlignment="1" applyProtection="1">
      <alignment horizontal="left" vertical="center" wrapText="1"/>
    </xf>
    <xf numFmtId="164" fontId="14" fillId="7" borderId="30" xfId="2" applyNumberFormat="1" applyFont="1" applyFill="1" applyBorder="1" applyAlignment="1" applyProtection="1">
      <alignment horizontal="center" vertical="center" wrapText="1"/>
      <protection locked="0"/>
    </xf>
    <xf numFmtId="164" fontId="14" fillId="7" borderId="29" xfId="2" applyNumberFormat="1" applyFont="1" applyFill="1" applyBorder="1" applyAlignment="1" applyProtection="1">
      <alignment horizontal="center" vertical="center" wrapText="1"/>
      <protection locked="0"/>
    </xf>
    <xf numFmtId="164" fontId="14" fillId="7" borderId="35" xfId="2" applyNumberFormat="1" applyFont="1" applyFill="1" applyBorder="1" applyAlignment="1" applyProtection="1">
      <alignment horizontal="center" vertical="center" wrapText="1"/>
      <protection locked="0"/>
    </xf>
    <xf numFmtId="0" fontId="24" fillId="5" borderId="37" xfId="2" applyFont="1" applyFill="1" applyBorder="1" applyAlignment="1" applyProtection="1">
      <alignment horizontal="left" vertical="center" wrapText="1"/>
    </xf>
    <xf numFmtId="0" fontId="24" fillId="5" borderId="38" xfId="2" applyFont="1" applyFill="1" applyBorder="1" applyAlignment="1" applyProtection="1">
      <alignment horizontal="left" vertical="center" wrapText="1"/>
    </xf>
    <xf numFmtId="0" fontId="12" fillId="3" borderId="0" xfId="2" applyFont="1" applyFill="1" applyBorder="1" applyAlignment="1" applyProtection="1">
      <alignment horizontal="center" vertical="center" wrapText="1"/>
      <protection locked="0"/>
    </xf>
    <xf numFmtId="0" fontId="30" fillId="5" borderId="6" xfId="2" applyFont="1" applyFill="1" applyBorder="1" applyAlignment="1" applyProtection="1">
      <alignment horizontal="center" vertical="center" wrapText="1"/>
      <protection locked="0"/>
    </xf>
    <xf numFmtId="0" fontId="30" fillId="5" borderId="7" xfId="2" applyFont="1" applyFill="1" applyBorder="1" applyAlignment="1" applyProtection="1">
      <alignment horizontal="center" vertical="center" wrapText="1"/>
      <protection locked="0"/>
    </xf>
    <xf numFmtId="0" fontId="30" fillId="5" borderId="8" xfId="2" applyFont="1" applyFill="1" applyBorder="1" applyAlignment="1" applyProtection="1">
      <alignment horizontal="center" vertical="center" wrapText="1"/>
      <protection locked="0"/>
    </xf>
    <xf numFmtId="0" fontId="31" fillId="5" borderId="49" xfId="2" applyFont="1" applyFill="1" applyBorder="1" applyAlignment="1" applyProtection="1">
      <alignment horizontal="left" vertical="center" wrapText="1"/>
    </xf>
    <xf numFmtId="0" fontId="31" fillId="5" borderId="50" xfId="2" applyFont="1" applyFill="1" applyBorder="1" applyAlignment="1" applyProtection="1">
      <alignment horizontal="left" vertical="center"/>
    </xf>
    <xf numFmtId="0" fontId="6" fillId="6" borderId="49" xfId="2" applyFont="1" applyFill="1" applyBorder="1" applyAlignment="1" applyProtection="1">
      <alignment horizontal="left" vertical="center" wrapText="1"/>
    </xf>
    <xf numFmtId="0" fontId="6" fillId="6" borderId="53" xfId="2" applyFont="1" applyFill="1" applyBorder="1" applyAlignment="1" applyProtection="1">
      <alignment horizontal="left" vertical="center"/>
    </xf>
    <xf numFmtId="0" fontId="6" fillId="6" borderId="54" xfId="2" applyFont="1" applyFill="1" applyBorder="1" applyAlignment="1" applyProtection="1">
      <alignment horizontal="left" vertical="center" wrapText="1"/>
    </xf>
    <xf numFmtId="0" fontId="6" fillId="6" borderId="55" xfId="2" applyFont="1" applyFill="1" applyBorder="1" applyAlignment="1" applyProtection="1">
      <alignment horizontal="left" vertical="center" wrapText="1"/>
    </xf>
  </cellXfs>
  <cellStyles count="6">
    <cellStyle name="Monétaire 2" xfId="4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Normal 4" xfId="5" xr:uid="{00000000-0005-0000-0000-000004000000}"/>
    <cellStyle name="Pourcentage 2" xfId="3" xr:uid="{00000000-0005-0000-0000-000005000000}"/>
  </cellStyles>
  <dxfs count="0"/>
  <tableStyles count="0" defaultTableStyle="TableStyleMedium2" defaultPivotStyle="PivotStyleLight16"/>
  <colors>
    <mruColors>
      <color rgb="FF0066FF"/>
      <color rgb="FF009900"/>
      <color rgb="FF00CC66"/>
      <color rgb="FFFFCC66"/>
      <color rgb="FF66CCFF"/>
      <color rgb="FFFF6600"/>
      <color rgb="FF990033"/>
      <color rgb="FFFF9999"/>
      <color rgb="FFCC00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57150</xdr:colOff>
      <xdr:row>8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994100" y="283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12</xdr:col>
      <xdr:colOff>1127778</xdr:colOff>
      <xdr:row>3</xdr:row>
      <xdr:rowOff>69273</xdr:rowOff>
    </xdr:from>
    <xdr:to>
      <xdr:col>16</xdr:col>
      <xdr:colOff>545032</xdr:colOff>
      <xdr:row>8</xdr:row>
      <xdr:rowOff>60841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4387828" y="1777423"/>
          <a:ext cx="2731954" cy="1115518"/>
        </a:xfrm>
        <a:prstGeom prst="wedgeRectCallout">
          <a:avLst>
            <a:gd name="adj1" fmla="val -57008"/>
            <a:gd name="adj2" fmla="val 52270"/>
          </a:avLst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400" baseline="0"/>
            <a:t>Cette partie doit être remplie par le soumissionnaire en intégrant les profils retenus pour la mission </a:t>
          </a:r>
        </a:p>
        <a:p>
          <a:pPr algn="l"/>
          <a:endParaRPr lang="fr-FR" sz="1400" b="1" u="sng" baseline="0"/>
        </a:p>
        <a:p>
          <a:pPr algn="l"/>
          <a:r>
            <a:rPr lang="fr-FR" sz="1400" b="1" u="sng" baseline="0"/>
            <a:t>Il est demandé de créer un lien avec l'onglet BPU</a:t>
          </a:r>
        </a:p>
        <a:p>
          <a:pPr algn="l"/>
          <a:endParaRPr lang="fr-FR" sz="1400" baseline="0"/>
        </a:p>
        <a:p>
          <a:pPr algn="l"/>
          <a:r>
            <a:rPr lang="fr-FR" sz="1400" baseline="0"/>
            <a:t>En cas d'ajout de lignes ou de cases, mercie de bien vouloir respecter le format.</a:t>
          </a:r>
          <a:endParaRPr lang="fr-FR" sz="1400"/>
        </a:p>
      </xdr:txBody>
    </xdr:sp>
    <xdr:clientData/>
  </xdr:twoCellAnchor>
  <xdr:twoCellAnchor>
    <xdr:from>
      <xdr:col>14</xdr:col>
      <xdr:colOff>277173</xdr:colOff>
      <xdr:row>9</xdr:row>
      <xdr:rowOff>130489</xdr:rowOff>
    </xdr:from>
    <xdr:to>
      <xdr:col>17</xdr:col>
      <xdr:colOff>1131819</xdr:colOff>
      <xdr:row>15</xdr:row>
      <xdr:rowOff>216854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26611633" y="3020461"/>
          <a:ext cx="3842033" cy="2316081"/>
        </a:xfrm>
        <a:prstGeom prst="wedgeRectCallout">
          <a:avLst>
            <a:gd name="adj1" fmla="val -57780"/>
            <a:gd name="adj2" fmla="val 46268"/>
          </a:avLst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400" baseline="0"/>
            <a:t>Chaque livrable demandé par l'AFD et tout autre livrable proposé par le soumissionaire doit être intégré à ce tableau.</a:t>
          </a:r>
        </a:p>
        <a:p>
          <a:pPr algn="l"/>
          <a:endParaRPr lang="fr-FR" sz="1400" baseline="0"/>
        </a:p>
        <a:p>
          <a:pPr algn="l"/>
          <a:r>
            <a:rPr lang="fr-FR" sz="1400" baseline="0"/>
            <a:t>Le soumissionaire doit préciser le nombre de jours par profil, par livrable</a:t>
          </a:r>
        </a:p>
        <a:p>
          <a:pPr algn="l"/>
          <a:r>
            <a:rPr lang="fr-FR" sz="1400" baseline="0"/>
            <a:t>Les cellules en pointillés ne doivent pas être remplies</a:t>
          </a:r>
        </a:p>
      </xdr:txBody>
    </xdr:sp>
    <xdr:clientData/>
  </xdr:twoCellAnchor>
  <xdr:twoCellAnchor>
    <xdr:from>
      <xdr:col>18</xdr:col>
      <xdr:colOff>231311</xdr:colOff>
      <xdr:row>14</xdr:row>
      <xdr:rowOff>318053</xdr:rowOff>
    </xdr:from>
    <xdr:to>
      <xdr:col>20</xdr:col>
      <xdr:colOff>4337</xdr:colOff>
      <xdr:row>18</xdr:row>
      <xdr:rowOff>1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9168261" y="5093253"/>
          <a:ext cx="1189076" cy="1637748"/>
        </a:xfrm>
        <a:prstGeom prst="wedgeRectCallout">
          <a:avLst>
            <a:gd name="adj1" fmla="val -63206"/>
            <a:gd name="adj2" fmla="val 8593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Le</a:t>
          </a:r>
          <a:r>
            <a:rPr lang="fr-FR" sz="1100" baseline="0"/>
            <a:t> soumissionnaire doit intégrer le montant de TVA applicable </a:t>
          </a:r>
          <a:endParaRPr lang="fr-FR" sz="1100"/>
        </a:p>
      </xdr:txBody>
    </xdr:sp>
    <xdr:clientData/>
  </xdr:twoCellAnchor>
  <xdr:twoCellAnchor editAs="oneCell">
    <xdr:from>
      <xdr:col>1</xdr:col>
      <xdr:colOff>103910</xdr:colOff>
      <xdr:row>1</xdr:row>
      <xdr:rowOff>86591</xdr:rowOff>
    </xdr:from>
    <xdr:to>
      <xdr:col>1</xdr:col>
      <xdr:colOff>2383464</xdr:colOff>
      <xdr:row>1</xdr:row>
      <xdr:rowOff>1230426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4410" y="302491"/>
          <a:ext cx="2279554" cy="1143835"/>
        </a:xfrm>
        <a:prstGeom prst="rect">
          <a:avLst/>
        </a:prstGeom>
      </xdr:spPr>
    </xdr:pic>
    <xdr:clientData/>
  </xdr:twoCellAnchor>
  <xdr:twoCellAnchor>
    <xdr:from>
      <xdr:col>6</xdr:col>
      <xdr:colOff>602672</xdr:colOff>
      <xdr:row>17</xdr:row>
      <xdr:rowOff>65810</xdr:rowOff>
    </xdr:from>
    <xdr:to>
      <xdr:col>6</xdr:col>
      <xdr:colOff>939699</xdr:colOff>
      <xdr:row>17</xdr:row>
      <xdr:rowOff>824044</xdr:rowOff>
    </xdr:to>
    <xdr:sp macro="" textlink="">
      <xdr:nvSpPr>
        <xdr:cNvPr id="7" name="Flèche vers le bas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14794922" y="5945910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8</xdr:col>
      <xdr:colOff>578428</xdr:colOff>
      <xdr:row>17</xdr:row>
      <xdr:rowOff>76201</xdr:rowOff>
    </xdr:from>
    <xdr:to>
      <xdr:col>8</xdr:col>
      <xdr:colOff>882460</xdr:colOff>
      <xdr:row>18</xdr:row>
      <xdr:rowOff>0</xdr:rowOff>
    </xdr:to>
    <xdr:sp macro="" textlink="">
      <xdr:nvSpPr>
        <xdr:cNvPr id="8" name="Flèche vers le bas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17793278" y="5956301"/>
          <a:ext cx="304032" cy="774699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11</xdr:col>
      <xdr:colOff>585355</xdr:colOff>
      <xdr:row>17</xdr:row>
      <xdr:rowOff>83129</xdr:rowOff>
    </xdr:from>
    <xdr:to>
      <xdr:col>11</xdr:col>
      <xdr:colOff>889387</xdr:colOff>
      <xdr:row>18</xdr:row>
      <xdr:rowOff>0</xdr:rowOff>
    </xdr:to>
    <xdr:sp macro="" textlink="">
      <xdr:nvSpPr>
        <xdr:cNvPr id="9" name="Flèche vers le bas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22334105" y="5963229"/>
          <a:ext cx="304032" cy="767771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12</xdr:col>
      <xdr:colOff>633845</xdr:colOff>
      <xdr:row>17</xdr:row>
      <xdr:rowOff>79664</xdr:rowOff>
    </xdr:from>
    <xdr:to>
      <xdr:col>12</xdr:col>
      <xdr:colOff>937877</xdr:colOff>
      <xdr:row>18</xdr:row>
      <xdr:rowOff>0</xdr:rowOff>
    </xdr:to>
    <xdr:sp macro="" textlink="">
      <xdr:nvSpPr>
        <xdr:cNvPr id="10" name="Flèche vers le bas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23893895" y="5959764"/>
          <a:ext cx="304032" cy="771236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5</xdr:col>
      <xdr:colOff>619992</xdr:colOff>
      <xdr:row>17</xdr:row>
      <xdr:rowOff>83129</xdr:rowOff>
    </xdr:from>
    <xdr:to>
      <xdr:col>5</xdr:col>
      <xdr:colOff>924024</xdr:colOff>
      <xdr:row>18</xdr:row>
      <xdr:rowOff>0</xdr:rowOff>
    </xdr:to>
    <xdr:sp macro="" textlink="">
      <xdr:nvSpPr>
        <xdr:cNvPr id="11" name="Flèche vers le bas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3300942" y="5963229"/>
          <a:ext cx="304032" cy="767771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86741</xdr:colOff>
      <xdr:row>17</xdr:row>
      <xdr:rowOff>14457</xdr:rowOff>
    </xdr:from>
    <xdr:to>
      <xdr:col>3</xdr:col>
      <xdr:colOff>1272207</xdr:colOff>
      <xdr:row>17</xdr:row>
      <xdr:rowOff>737303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4798441" y="5894557"/>
          <a:ext cx="3909616" cy="722846"/>
        </a:xfrm>
        <a:prstGeom prst="wedgeRect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Le soumissionnaire</a:t>
          </a:r>
          <a:r>
            <a:rPr lang="fr-FR" sz="1100" baseline="0"/>
            <a:t> doit intégrer le titre de chaque livrable en accord avec les TDR et son offre technique - Tous les livrables doivent apparaitre au sein de ce tableau</a:t>
          </a:r>
          <a:endParaRPr lang="fr-FR" sz="1100"/>
        </a:p>
      </xdr:txBody>
    </xdr:sp>
    <xdr:clientData/>
  </xdr:twoCellAnchor>
  <xdr:twoCellAnchor>
    <xdr:from>
      <xdr:col>7</xdr:col>
      <xdr:colOff>567132</xdr:colOff>
      <xdr:row>17</xdr:row>
      <xdr:rowOff>73641</xdr:rowOff>
    </xdr:from>
    <xdr:to>
      <xdr:col>7</xdr:col>
      <xdr:colOff>904159</xdr:colOff>
      <xdr:row>17</xdr:row>
      <xdr:rowOff>831875</xdr:rowOff>
    </xdr:to>
    <xdr:sp macro="" textlink="">
      <xdr:nvSpPr>
        <xdr:cNvPr id="13" name="Flèche vers le bas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16270682" y="5953741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9</xdr:col>
      <xdr:colOff>621648</xdr:colOff>
      <xdr:row>17</xdr:row>
      <xdr:rowOff>57828</xdr:rowOff>
    </xdr:from>
    <xdr:to>
      <xdr:col>9</xdr:col>
      <xdr:colOff>958675</xdr:colOff>
      <xdr:row>17</xdr:row>
      <xdr:rowOff>816062</xdr:rowOff>
    </xdr:to>
    <xdr:sp macro="" textlink="">
      <xdr:nvSpPr>
        <xdr:cNvPr id="14" name="Flèche vers le bas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19347798" y="5937928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10</xdr:col>
      <xdr:colOff>563820</xdr:colOff>
      <xdr:row>17</xdr:row>
      <xdr:rowOff>57828</xdr:rowOff>
    </xdr:from>
    <xdr:to>
      <xdr:col>10</xdr:col>
      <xdr:colOff>900847</xdr:colOff>
      <xdr:row>17</xdr:row>
      <xdr:rowOff>816062</xdr:rowOff>
    </xdr:to>
    <xdr:sp macro="" textlink="">
      <xdr:nvSpPr>
        <xdr:cNvPr id="15" name="Flèche vers le bas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20801270" y="5937928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549363</xdr:colOff>
      <xdr:row>17</xdr:row>
      <xdr:rowOff>72285</xdr:rowOff>
    </xdr:from>
    <xdr:to>
      <xdr:col>4</xdr:col>
      <xdr:colOff>886390</xdr:colOff>
      <xdr:row>17</xdr:row>
      <xdr:rowOff>830519</xdr:rowOff>
    </xdr:to>
    <xdr:sp macro="" textlink="">
      <xdr:nvSpPr>
        <xdr:cNvPr id="16" name="Flèche vers le bas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11147513" y="5952385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77"/>
  <sheetViews>
    <sheetView showGridLines="0" tabSelected="1" topLeftCell="B1" zoomScale="88" zoomScaleNormal="78" zoomScaleSheetLayoutView="55" zoomScalePageLayoutView="70" workbookViewId="0">
      <selection activeCell="B2" sqref="B2:T2"/>
    </sheetView>
  </sheetViews>
  <sheetFormatPr baseColWidth="10" defaultColWidth="10" defaultRowHeight="17.149999999999999" customHeight="1" x14ac:dyDescent="0.35"/>
  <cols>
    <col min="1" max="1" width="2.5" style="3" customWidth="1"/>
    <col min="2" max="2" width="59.33203125" style="3" bestFit="1" customWidth="1"/>
    <col min="3" max="3" width="35.75" style="3" customWidth="1"/>
    <col min="4" max="4" width="41.5" style="3" customWidth="1"/>
    <col min="5" max="5" width="27.33203125" style="3" customWidth="1"/>
    <col min="6" max="14" width="19.83203125" style="3" customWidth="1"/>
    <col min="15" max="15" width="4.58203125" style="3" customWidth="1"/>
    <col min="16" max="16" width="19" style="3" customWidth="1"/>
    <col min="17" max="19" width="15.5" style="3" customWidth="1"/>
    <col min="20" max="20" width="3.08203125" style="3" customWidth="1"/>
    <col min="21" max="25" width="10" style="3"/>
    <col min="26" max="26" width="35.08203125" style="3" hidden="1" customWidth="1"/>
    <col min="27" max="16384" width="10" style="3"/>
  </cols>
  <sheetData>
    <row r="1" spans="1:31" ht="17.149999999999999" customHeight="1" thickBot="1" x14ac:dyDescent="0.4">
      <c r="A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/>
    </row>
    <row r="2" spans="1:31" ht="109.75" customHeight="1" thickBot="1" x14ac:dyDescent="0.4">
      <c r="A2"/>
      <c r="B2" s="153" t="s">
        <v>58</v>
      </c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5"/>
      <c r="V2" s="90"/>
      <c r="W2" s="90"/>
      <c r="X2" s="90"/>
      <c r="Y2" s="90"/>
      <c r="Z2" s="90"/>
      <c r="AA2" s="90"/>
      <c r="AB2" s="90"/>
      <c r="AC2" s="90"/>
      <c r="AD2" s="90"/>
      <c r="AE2" s="90"/>
    </row>
    <row r="3" spans="1:31" ht="8.25" customHeight="1" x14ac:dyDescent="0.45">
      <c r="A3"/>
      <c r="B3" s="39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1"/>
      <c r="V3" s="90"/>
      <c r="W3" s="90"/>
      <c r="X3" s="90"/>
      <c r="Y3" s="90"/>
      <c r="Z3" s="90"/>
      <c r="AA3" s="90"/>
      <c r="AB3" s="90"/>
      <c r="AC3" s="90"/>
      <c r="AD3" s="90"/>
      <c r="AE3" s="90"/>
    </row>
    <row r="4" spans="1:31" ht="23.5" customHeight="1" x14ac:dyDescent="0.45">
      <c r="A4"/>
      <c r="B4" s="42"/>
      <c r="C4" s="156" t="s">
        <v>0</v>
      </c>
      <c r="D4" s="156"/>
      <c r="E4" s="157"/>
      <c r="F4" s="157"/>
      <c r="G4" s="157"/>
      <c r="H4" s="157"/>
      <c r="I4" s="157"/>
      <c r="J4" s="157"/>
      <c r="K4" s="157"/>
      <c r="L4" s="157"/>
      <c r="M4" s="157"/>
      <c r="N4" s="84"/>
      <c r="O4" s="4"/>
      <c r="P4" s="4"/>
      <c r="Q4" s="4"/>
      <c r="R4" s="4"/>
      <c r="S4" s="4"/>
      <c r="T4" s="43"/>
      <c r="V4" s="90"/>
      <c r="W4" s="90"/>
      <c r="X4" s="90"/>
      <c r="Y4" s="90"/>
      <c r="Z4" s="90"/>
      <c r="AA4" s="90"/>
      <c r="AB4" s="90"/>
      <c r="AC4" s="90"/>
      <c r="AD4" s="90"/>
      <c r="AE4" s="90"/>
    </row>
    <row r="5" spans="1:31" ht="8.25" customHeight="1" x14ac:dyDescent="0.45">
      <c r="A5" s="2"/>
      <c r="B5" s="44"/>
      <c r="C5" s="45"/>
      <c r="D5" s="45"/>
      <c r="E5" s="45"/>
      <c r="F5" s="45"/>
      <c r="G5" s="45"/>
      <c r="H5" s="45"/>
      <c r="I5" s="45"/>
      <c r="J5" s="46"/>
      <c r="K5" s="46"/>
      <c r="L5" s="46"/>
      <c r="M5" s="4"/>
      <c r="N5" s="4"/>
      <c r="O5" s="4"/>
      <c r="P5" s="4"/>
      <c r="Q5" s="4"/>
      <c r="R5" s="4"/>
      <c r="S5" s="4"/>
      <c r="T5" s="43"/>
      <c r="V5" s="90"/>
      <c r="W5" s="90"/>
      <c r="X5" s="90"/>
      <c r="Y5" s="90"/>
      <c r="Z5" s="90"/>
      <c r="AA5" s="90"/>
      <c r="AB5" s="90"/>
      <c r="AC5" s="90"/>
      <c r="AD5" s="90"/>
      <c r="AE5" s="90"/>
    </row>
    <row r="6" spans="1:31" ht="17.149999999999999" customHeight="1" x14ac:dyDescent="0.45">
      <c r="A6" s="2"/>
      <c r="B6" s="44"/>
      <c r="C6" s="47" t="s">
        <v>1</v>
      </c>
      <c r="D6" s="47"/>
      <c r="E6" s="47"/>
      <c r="F6" s="48"/>
      <c r="G6" s="48"/>
      <c r="H6" s="48"/>
      <c r="I6" s="48"/>
      <c r="J6" s="48"/>
      <c r="K6" s="48"/>
      <c r="L6" s="48"/>
      <c r="M6" s="4"/>
      <c r="N6" s="4"/>
      <c r="O6" s="4"/>
      <c r="P6" s="4"/>
      <c r="Q6" s="4"/>
      <c r="R6" s="4"/>
      <c r="S6" s="4"/>
      <c r="T6" s="43"/>
      <c r="V6" s="90"/>
      <c r="W6" s="90"/>
      <c r="X6" s="90"/>
      <c r="Y6" s="90"/>
      <c r="Z6" s="90"/>
      <c r="AA6" s="90"/>
      <c r="AB6" s="90"/>
      <c r="AC6" s="90"/>
      <c r="AD6" s="90"/>
      <c r="AE6" s="90"/>
    </row>
    <row r="7" spans="1:31" ht="5.5" customHeight="1" x14ac:dyDescent="0.45">
      <c r="B7" s="50"/>
      <c r="C7" s="49"/>
      <c r="D7" s="49"/>
      <c r="E7" s="49"/>
      <c r="F7" s="49"/>
      <c r="G7" s="49"/>
      <c r="H7" s="49"/>
      <c r="I7" s="49"/>
      <c r="J7" s="49"/>
      <c r="K7" s="49"/>
      <c r="L7" s="49"/>
      <c r="M7" s="4"/>
      <c r="N7" s="4"/>
      <c r="O7" s="4"/>
      <c r="P7" s="4"/>
      <c r="Q7" s="4"/>
      <c r="R7" s="4"/>
      <c r="S7" s="4"/>
      <c r="T7" s="51"/>
      <c r="V7" s="90"/>
      <c r="W7" s="90"/>
      <c r="X7" s="90"/>
      <c r="Y7" s="90"/>
      <c r="Z7" s="90"/>
      <c r="AA7" s="90"/>
      <c r="AB7" s="90"/>
      <c r="AC7" s="90"/>
      <c r="AD7" s="90"/>
      <c r="AE7" s="90"/>
    </row>
    <row r="8" spans="1:31" ht="34.5" customHeight="1" x14ac:dyDescent="0.45">
      <c r="B8" s="50"/>
      <c r="C8" s="158" t="s">
        <v>10</v>
      </c>
      <c r="D8" s="158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8"/>
      <c r="Q8" s="158"/>
      <c r="R8" s="158"/>
      <c r="S8" s="158"/>
      <c r="T8" s="52"/>
      <c r="V8" s="90"/>
      <c r="W8" s="90"/>
      <c r="X8" s="90"/>
      <c r="Y8" s="90"/>
      <c r="Z8" s="90"/>
      <c r="AA8" s="90"/>
      <c r="AB8" s="90"/>
      <c r="AC8" s="90"/>
      <c r="AD8" s="90"/>
      <c r="AE8" s="90"/>
    </row>
    <row r="9" spans="1:31" s="4" customFormat="1" ht="6.75" customHeight="1" x14ac:dyDescent="0.35">
      <c r="B9" s="53"/>
      <c r="E9" s="21"/>
      <c r="F9" s="21"/>
      <c r="G9" s="21"/>
      <c r="H9" s="21"/>
      <c r="I9" s="21"/>
      <c r="T9" s="52"/>
      <c r="V9" s="91"/>
      <c r="W9" s="91"/>
      <c r="X9" s="91"/>
      <c r="Y9" s="91"/>
      <c r="Z9" s="91"/>
      <c r="AA9" s="91"/>
      <c r="AB9" s="91"/>
      <c r="AC9" s="91"/>
      <c r="AD9" s="91"/>
      <c r="AE9" s="91"/>
    </row>
    <row r="10" spans="1:31" s="4" customFormat="1" ht="30.75" customHeight="1" thickBot="1" x14ac:dyDescent="0.4">
      <c r="B10" s="53"/>
      <c r="E10" s="68" t="s">
        <v>11</v>
      </c>
      <c r="F10" s="69" t="s">
        <v>12</v>
      </c>
      <c r="G10" s="69" t="s">
        <v>13</v>
      </c>
      <c r="H10" s="69" t="s">
        <v>14</v>
      </c>
      <c r="I10" s="69" t="s">
        <v>15</v>
      </c>
      <c r="J10" s="69" t="s">
        <v>16</v>
      </c>
      <c r="K10" s="69" t="s">
        <v>17</v>
      </c>
      <c r="L10" s="69" t="s">
        <v>18</v>
      </c>
      <c r="M10" s="70" t="s">
        <v>19</v>
      </c>
      <c r="N10" s="103"/>
      <c r="T10" s="52"/>
      <c r="V10" s="91"/>
      <c r="W10" s="91"/>
      <c r="X10" s="91"/>
      <c r="Y10" s="91"/>
      <c r="Z10" s="91"/>
      <c r="AA10" s="91"/>
      <c r="AB10" s="91"/>
      <c r="AC10" s="91"/>
      <c r="AD10" s="91"/>
      <c r="AE10" s="91"/>
    </row>
    <row r="11" spans="1:31" s="4" customFormat="1" ht="29.25" customHeight="1" x14ac:dyDescent="0.35">
      <c r="B11" s="53"/>
      <c r="C11" s="159" t="s">
        <v>9</v>
      </c>
      <c r="D11" s="159"/>
      <c r="E11" s="59"/>
      <c r="F11" s="60"/>
      <c r="G11" s="59"/>
      <c r="H11" s="60"/>
      <c r="I11" s="59"/>
      <c r="J11" s="60"/>
      <c r="K11" s="59"/>
      <c r="L11" s="60"/>
      <c r="M11" s="59"/>
      <c r="N11" s="104"/>
      <c r="O11" s="38"/>
      <c r="Q11" s="37" t="s">
        <v>8</v>
      </c>
      <c r="T11" s="52"/>
      <c r="V11" s="91"/>
      <c r="W11" s="91"/>
      <c r="X11" s="91"/>
      <c r="Y11" s="91"/>
      <c r="Z11" s="91"/>
      <c r="AA11" s="91"/>
      <c r="AB11" s="91"/>
      <c r="AC11" s="91"/>
      <c r="AD11" s="91"/>
      <c r="AE11" s="91"/>
    </row>
    <row r="12" spans="1:31" s="4" customFormat="1" ht="29.25" customHeight="1" x14ac:dyDescent="0.35">
      <c r="B12" s="53"/>
      <c r="C12" s="151" t="s">
        <v>20</v>
      </c>
      <c r="D12" s="152"/>
      <c r="E12" s="59"/>
      <c r="F12" s="60"/>
      <c r="G12" s="59"/>
      <c r="H12" s="60"/>
      <c r="I12" s="59"/>
      <c r="J12" s="60"/>
      <c r="K12" s="59"/>
      <c r="L12" s="60"/>
      <c r="M12" s="59"/>
      <c r="N12" s="104"/>
      <c r="O12" s="38"/>
      <c r="Q12" s="58"/>
      <c r="T12" s="52"/>
      <c r="V12" s="91"/>
      <c r="W12" s="91"/>
      <c r="X12" s="91"/>
      <c r="Y12" s="91"/>
      <c r="Z12" s="92" t="s">
        <v>30</v>
      </c>
      <c r="AA12" s="91"/>
      <c r="AB12" s="91"/>
      <c r="AC12" s="91"/>
      <c r="AD12" s="91"/>
      <c r="AE12" s="91"/>
    </row>
    <row r="13" spans="1:31" s="4" customFormat="1" ht="29.25" customHeight="1" x14ac:dyDescent="0.35">
      <c r="B13" s="53"/>
      <c r="C13" s="151" t="s">
        <v>21</v>
      </c>
      <c r="D13" s="152"/>
      <c r="E13" s="59"/>
      <c r="F13" s="60"/>
      <c r="G13" s="59"/>
      <c r="H13" s="60"/>
      <c r="I13" s="59"/>
      <c r="J13" s="60"/>
      <c r="K13" s="59"/>
      <c r="L13" s="60"/>
      <c r="M13" s="59"/>
      <c r="N13" s="104"/>
      <c r="O13" s="38"/>
      <c r="Q13" s="58"/>
      <c r="T13" s="52"/>
      <c r="V13" s="91"/>
      <c r="W13" s="91"/>
      <c r="X13" s="91"/>
      <c r="Y13" s="91"/>
      <c r="Z13" s="92" t="s">
        <v>31</v>
      </c>
      <c r="AA13" s="91"/>
      <c r="AB13" s="91"/>
      <c r="AC13" s="91"/>
      <c r="AD13" s="91"/>
      <c r="AE13" s="91"/>
    </row>
    <row r="14" spans="1:31" s="4" customFormat="1" ht="29.25" customHeight="1" x14ac:dyDescent="0.35">
      <c r="B14" s="53"/>
      <c r="C14" s="79" t="s">
        <v>33</v>
      </c>
      <c r="D14" s="80"/>
      <c r="E14" s="59"/>
      <c r="F14" s="59"/>
      <c r="G14" s="59"/>
      <c r="H14" s="59"/>
      <c r="I14" s="59"/>
      <c r="J14" s="59"/>
      <c r="K14" s="59"/>
      <c r="L14" s="59"/>
      <c r="M14" s="59"/>
      <c r="N14" s="104"/>
      <c r="O14" s="38"/>
      <c r="Q14" s="58"/>
      <c r="T14" s="52"/>
      <c r="V14" s="91"/>
      <c r="W14" s="91"/>
      <c r="X14" s="91"/>
      <c r="Y14" s="91"/>
      <c r="Z14" s="92" t="s">
        <v>32</v>
      </c>
      <c r="AA14" s="91"/>
      <c r="AB14" s="91"/>
      <c r="AC14" s="91"/>
      <c r="AD14" s="91"/>
      <c r="AE14" s="91"/>
    </row>
    <row r="15" spans="1:31" s="4" customFormat="1" ht="29.25" customHeight="1" x14ac:dyDescent="0.35">
      <c r="B15" s="53"/>
      <c r="C15" s="151" t="s">
        <v>22</v>
      </c>
      <c r="D15" s="152"/>
      <c r="E15" s="59"/>
      <c r="F15" s="60"/>
      <c r="G15" s="59"/>
      <c r="H15" s="60"/>
      <c r="I15" s="59"/>
      <c r="J15" s="60"/>
      <c r="K15" s="59"/>
      <c r="L15" s="60"/>
      <c r="M15" s="59"/>
      <c r="N15" s="104"/>
      <c r="O15" s="38"/>
      <c r="Q15" s="58"/>
      <c r="T15" s="52"/>
      <c r="V15" s="91"/>
      <c r="W15" s="91"/>
      <c r="X15" s="91"/>
      <c r="Y15" s="91"/>
      <c r="Z15" s="91"/>
      <c r="AA15" s="91"/>
      <c r="AB15" s="91"/>
      <c r="AC15" s="91"/>
      <c r="AD15" s="91"/>
      <c r="AE15" s="91"/>
    </row>
    <row r="16" spans="1:31" s="4" customFormat="1" ht="29.25" customHeight="1" x14ac:dyDescent="0.35">
      <c r="B16" s="53"/>
      <c r="C16" s="151" t="s">
        <v>40</v>
      </c>
      <c r="D16" s="152"/>
      <c r="E16" s="59"/>
      <c r="F16" s="60"/>
      <c r="G16" s="59"/>
      <c r="H16" s="60"/>
      <c r="I16" s="59"/>
      <c r="J16" s="60"/>
      <c r="K16" s="59"/>
      <c r="L16" s="60"/>
      <c r="M16" s="59"/>
      <c r="N16" s="104"/>
      <c r="O16" s="38"/>
      <c r="Q16" s="58"/>
      <c r="T16" s="52"/>
      <c r="V16" s="91"/>
      <c r="W16" s="91"/>
      <c r="X16" s="91"/>
      <c r="Y16" s="91"/>
      <c r="Z16" s="91"/>
      <c r="AA16" s="91"/>
      <c r="AB16" s="91"/>
      <c r="AC16" s="91"/>
      <c r="AD16" s="91"/>
      <c r="AE16" s="91"/>
    </row>
    <row r="17" spans="2:31" s="4" customFormat="1" ht="29.25" customHeight="1" thickBot="1" x14ac:dyDescent="0.4">
      <c r="B17" s="53"/>
      <c r="C17" s="160" t="s">
        <v>23</v>
      </c>
      <c r="D17" s="160"/>
      <c r="E17" s="61"/>
      <c r="F17" s="62"/>
      <c r="G17" s="61"/>
      <c r="H17" s="62"/>
      <c r="I17" s="61"/>
      <c r="J17" s="62"/>
      <c r="K17" s="61"/>
      <c r="L17" s="62"/>
      <c r="M17" s="61"/>
      <c r="N17" s="105"/>
      <c r="O17" s="36"/>
      <c r="Q17" s="35" t="e">
        <f>AVERAGE(E17:M17)</f>
        <v>#DIV/0!</v>
      </c>
      <c r="T17" s="52"/>
      <c r="V17" s="91"/>
      <c r="W17" s="91"/>
      <c r="X17" s="91"/>
      <c r="Y17" s="91"/>
      <c r="Z17" s="91"/>
      <c r="AA17" s="91"/>
      <c r="AB17" s="91"/>
      <c r="AC17" s="91"/>
      <c r="AD17" s="91"/>
      <c r="AE17" s="91"/>
    </row>
    <row r="18" spans="2:31" s="4" customFormat="1" ht="67" customHeight="1" thickBot="1" x14ac:dyDescent="0.4">
      <c r="B18" s="53"/>
      <c r="C18" s="161"/>
      <c r="D18" s="161"/>
      <c r="E18" s="34"/>
      <c r="F18" s="34"/>
      <c r="G18" s="34"/>
      <c r="H18" s="34"/>
      <c r="I18" s="34"/>
      <c r="J18" s="33"/>
      <c r="K18" s="32"/>
      <c r="L18" s="32"/>
      <c r="M18" s="32"/>
      <c r="N18" s="111" t="s">
        <v>43</v>
      </c>
      <c r="O18" s="32"/>
      <c r="T18" s="52"/>
    </row>
    <row r="19" spans="2:31" s="4" customFormat="1" ht="34.5" customHeight="1" x14ac:dyDescent="0.35">
      <c r="B19" s="163"/>
      <c r="C19" s="162" t="s">
        <v>35</v>
      </c>
      <c r="D19" s="82" t="s">
        <v>41</v>
      </c>
      <c r="E19" s="73"/>
      <c r="F19" s="74"/>
      <c r="G19" s="73"/>
      <c r="H19" s="74"/>
      <c r="I19" s="73"/>
      <c r="J19" s="74"/>
      <c r="K19" s="73"/>
      <c r="L19" s="74"/>
      <c r="M19" s="75"/>
      <c r="N19" s="112">
        <f>SUM(E19:M19)</f>
        <v>0</v>
      </c>
      <c r="O19" s="30"/>
      <c r="P19" s="31" t="s">
        <v>7</v>
      </c>
      <c r="Q19" s="11" t="s">
        <v>4</v>
      </c>
      <c r="R19" s="10" t="s">
        <v>3</v>
      </c>
      <c r="S19" s="9" t="s">
        <v>2</v>
      </c>
      <c r="T19" s="52"/>
    </row>
    <row r="20" spans="2:31" s="4" customFormat="1" ht="34.5" customHeight="1" x14ac:dyDescent="0.35">
      <c r="B20" s="163"/>
      <c r="C20" s="162"/>
      <c r="D20" s="93" t="s">
        <v>42</v>
      </c>
      <c r="E20" s="94"/>
      <c r="F20" s="95"/>
      <c r="G20" s="94"/>
      <c r="H20" s="95"/>
      <c r="I20" s="94"/>
      <c r="J20" s="95"/>
      <c r="K20" s="94"/>
      <c r="L20" s="95"/>
      <c r="M20" s="96"/>
      <c r="N20" s="112">
        <f t="shared" ref="N20:N32" si="0">SUM(E20:M20)</f>
        <v>0</v>
      </c>
      <c r="O20" s="30"/>
      <c r="P20" s="97"/>
      <c r="Q20" s="98"/>
      <c r="R20" s="99"/>
      <c r="S20" s="100"/>
      <c r="T20" s="52"/>
    </row>
    <row r="21" spans="2:31" s="4" customFormat="1" ht="34.5" customHeight="1" thickBot="1" x14ac:dyDescent="0.4">
      <c r="B21" s="163"/>
      <c r="C21" s="162"/>
      <c r="D21" s="83" t="s">
        <v>34</v>
      </c>
      <c r="E21" s="72">
        <f>(E17*E19)+(E17*E20)</f>
        <v>0</v>
      </c>
      <c r="F21" s="72">
        <f t="shared" ref="F21:M21" si="1">(F17*F19)+(F17*F20)</f>
        <v>0</v>
      </c>
      <c r="G21" s="72">
        <f t="shared" si="1"/>
        <v>0</v>
      </c>
      <c r="H21" s="72">
        <f t="shared" si="1"/>
        <v>0</v>
      </c>
      <c r="I21" s="72">
        <f t="shared" si="1"/>
        <v>0</v>
      </c>
      <c r="J21" s="72">
        <f t="shared" si="1"/>
        <v>0</v>
      </c>
      <c r="K21" s="72">
        <f t="shared" si="1"/>
        <v>0</v>
      </c>
      <c r="L21" s="72">
        <f t="shared" si="1"/>
        <v>0</v>
      </c>
      <c r="M21" s="72">
        <f t="shared" si="1"/>
        <v>0</v>
      </c>
      <c r="N21" s="72">
        <f t="shared" si="0"/>
        <v>0</v>
      </c>
      <c r="O21" s="29"/>
      <c r="P21" s="71"/>
      <c r="Q21" s="28">
        <f>SUM(E21:M21)-(SUM(E21:M21))*P21</f>
        <v>0</v>
      </c>
      <c r="R21" s="27"/>
      <c r="S21" s="26">
        <f>Q21+Q21*R21</f>
        <v>0</v>
      </c>
      <c r="T21" s="52"/>
    </row>
    <row r="22" spans="2:31" s="4" customFormat="1" ht="34.5" customHeight="1" thickBot="1" x14ac:dyDescent="0.4">
      <c r="B22" s="163"/>
      <c r="C22" s="162" t="s">
        <v>37</v>
      </c>
      <c r="D22" s="82" t="s">
        <v>41</v>
      </c>
      <c r="E22" s="63"/>
      <c r="F22" s="63"/>
      <c r="G22" s="63"/>
      <c r="H22" s="63"/>
      <c r="I22" s="63"/>
      <c r="J22" s="63"/>
      <c r="K22" s="63"/>
      <c r="L22" s="63"/>
      <c r="M22" s="63"/>
      <c r="N22" s="112">
        <f t="shared" si="0"/>
        <v>0</v>
      </c>
      <c r="O22" s="30"/>
      <c r="P22" s="71"/>
      <c r="Q22" s="11" t="s">
        <v>4</v>
      </c>
      <c r="R22" s="10" t="s">
        <v>3</v>
      </c>
      <c r="S22" s="9" t="s">
        <v>2</v>
      </c>
      <c r="T22" s="52"/>
    </row>
    <row r="23" spans="2:31" s="4" customFormat="1" ht="34.5" customHeight="1" thickBot="1" x14ac:dyDescent="0.4">
      <c r="B23" s="163"/>
      <c r="C23" s="162"/>
      <c r="D23" s="93" t="s">
        <v>42</v>
      </c>
      <c r="E23" s="94"/>
      <c r="F23" s="94"/>
      <c r="G23" s="94"/>
      <c r="H23" s="94"/>
      <c r="I23" s="94"/>
      <c r="J23" s="94"/>
      <c r="K23" s="94"/>
      <c r="L23" s="94"/>
      <c r="M23" s="94"/>
      <c r="N23" s="112">
        <f t="shared" si="0"/>
        <v>0</v>
      </c>
      <c r="O23" s="30"/>
      <c r="P23" s="71"/>
      <c r="Q23" s="98"/>
      <c r="R23" s="99"/>
      <c r="S23" s="100"/>
      <c r="T23" s="52"/>
    </row>
    <row r="24" spans="2:31" s="4" customFormat="1" ht="57" customHeight="1" thickBot="1" x14ac:dyDescent="0.4">
      <c r="B24" s="163"/>
      <c r="C24" s="162"/>
      <c r="D24" s="83" t="s">
        <v>34</v>
      </c>
      <c r="E24" s="72">
        <f t="shared" ref="E24:L24" si="2">(E191*E22)+(E17*E23)</f>
        <v>0</v>
      </c>
      <c r="F24" s="72">
        <f t="shared" si="2"/>
        <v>0</v>
      </c>
      <c r="G24" s="72">
        <f t="shared" si="2"/>
        <v>0</v>
      </c>
      <c r="H24" s="72">
        <f t="shared" si="2"/>
        <v>0</v>
      </c>
      <c r="I24" s="72">
        <f t="shared" si="2"/>
        <v>0</v>
      </c>
      <c r="J24" s="72">
        <f t="shared" si="2"/>
        <v>0</v>
      </c>
      <c r="K24" s="72">
        <f t="shared" si="2"/>
        <v>0</v>
      </c>
      <c r="L24" s="72">
        <f t="shared" si="2"/>
        <v>0</v>
      </c>
      <c r="M24" s="72">
        <f>(M172*M22)+(M17*M23)</f>
        <v>0</v>
      </c>
      <c r="N24" s="72">
        <f t="shared" si="0"/>
        <v>0</v>
      </c>
      <c r="O24" s="29"/>
      <c r="P24" s="71"/>
      <c r="Q24" s="28">
        <f>SUM(E24:M24)-(SUM(E24:M24))*P24</f>
        <v>0</v>
      </c>
      <c r="R24" s="27"/>
      <c r="S24" s="26">
        <f>Q24+Q24*R24</f>
        <v>0</v>
      </c>
      <c r="T24" s="52"/>
    </row>
    <row r="25" spans="2:31" s="4" customFormat="1" ht="34.5" customHeight="1" thickBot="1" x14ac:dyDescent="0.4">
      <c r="B25" s="163"/>
      <c r="C25" s="162" t="s">
        <v>38</v>
      </c>
      <c r="D25" s="82" t="s">
        <v>41</v>
      </c>
      <c r="E25" s="63"/>
      <c r="F25" s="63"/>
      <c r="G25" s="63"/>
      <c r="H25" s="63"/>
      <c r="I25" s="63"/>
      <c r="J25" s="63"/>
      <c r="K25" s="63"/>
      <c r="L25" s="63"/>
      <c r="M25" s="63"/>
      <c r="N25" s="112">
        <f t="shared" si="0"/>
        <v>0</v>
      </c>
      <c r="O25" s="29"/>
      <c r="P25" s="71"/>
      <c r="Q25" s="11" t="s">
        <v>4</v>
      </c>
      <c r="R25" s="10" t="s">
        <v>3</v>
      </c>
      <c r="S25" s="9" t="s">
        <v>2</v>
      </c>
      <c r="T25" s="52"/>
    </row>
    <row r="26" spans="2:31" s="4" customFormat="1" ht="34.5" customHeight="1" thickBot="1" x14ac:dyDescent="0.4">
      <c r="B26" s="163"/>
      <c r="C26" s="162"/>
      <c r="D26" s="93" t="s">
        <v>42</v>
      </c>
      <c r="E26" s="94"/>
      <c r="F26" s="94"/>
      <c r="G26" s="94"/>
      <c r="H26" s="94"/>
      <c r="I26" s="94"/>
      <c r="J26" s="94"/>
      <c r="K26" s="94"/>
      <c r="L26" s="94"/>
      <c r="M26" s="94"/>
      <c r="N26" s="112">
        <f t="shared" si="0"/>
        <v>0</v>
      </c>
      <c r="O26" s="29"/>
      <c r="P26" s="71"/>
      <c r="Q26" s="98"/>
      <c r="R26" s="99"/>
      <c r="S26" s="100"/>
      <c r="T26" s="52"/>
    </row>
    <row r="27" spans="2:31" s="4" customFormat="1" ht="34.5" customHeight="1" thickBot="1" x14ac:dyDescent="0.4">
      <c r="B27" s="163"/>
      <c r="C27" s="162"/>
      <c r="D27" s="83" t="s">
        <v>34</v>
      </c>
      <c r="E27" s="72">
        <f>(E17*E25)+(E17*E26)</f>
        <v>0</v>
      </c>
      <c r="F27" s="72">
        <f t="shared" ref="F27:M27" si="3">(F17*F25)+(F17*F26)</f>
        <v>0</v>
      </c>
      <c r="G27" s="72">
        <f t="shared" si="3"/>
        <v>0</v>
      </c>
      <c r="H27" s="72">
        <f t="shared" si="3"/>
        <v>0</v>
      </c>
      <c r="I27" s="72">
        <f t="shared" si="3"/>
        <v>0</v>
      </c>
      <c r="J27" s="72">
        <f>(J17*J25)+(J17*J26)</f>
        <v>0</v>
      </c>
      <c r="K27" s="72">
        <f t="shared" si="3"/>
        <v>0</v>
      </c>
      <c r="L27" s="72">
        <f t="shared" si="3"/>
        <v>0</v>
      </c>
      <c r="M27" s="72">
        <f t="shared" si="3"/>
        <v>0</v>
      </c>
      <c r="N27" s="72">
        <f t="shared" si="0"/>
        <v>0</v>
      </c>
      <c r="O27" s="29"/>
      <c r="P27" s="71"/>
      <c r="Q27" s="28">
        <f>SUM(E27:M27)-(SUM(E27:M27))*P27</f>
        <v>0</v>
      </c>
      <c r="R27" s="27"/>
      <c r="S27" s="26">
        <f>Q27+Q27*R27</f>
        <v>0</v>
      </c>
      <c r="T27" s="52"/>
    </row>
    <row r="28" spans="2:31" s="4" customFormat="1" ht="34.5" customHeight="1" thickBot="1" x14ac:dyDescent="0.4">
      <c r="B28" s="163"/>
      <c r="C28" s="162" t="s">
        <v>36</v>
      </c>
      <c r="D28" s="82" t="s">
        <v>41</v>
      </c>
      <c r="E28" s="63"/>
      <c r="F28" s="63"/>
      <c r="G28" s="63"/>
      <c r="H28" s="63"/>
      <c r="I28" s="63"/>
      <c r="J28" s="63"/>
      <c r="K28" s="63"/>
      <c r="L28" s="63"/>
      <c r="M28" s="63"/>
      <c r="N28" s="112">
        <f t="shared" si="0"/>
        <v>0</v>
      </c>
      <c r="O28" s="29"/>
      <c r="P28" s="71"/>
      <c r="Q28" s="11" t="s">
        <v>4</v>
      </c>
      <c r="R28" s="10" t="s">
        <v>3</v>
      </c>
      <c r="S28" s="9" t="s">
        <v>2</v>
      </c>
      <c r="T28" s="52"/>
    </row>
    <row r="29" spans="2:31" s="4" customFormat="1" ht="34.5" customHeight="1" thickBot="1" x14ac:dyDescent="0.4">
      <c r="B29" s="163"/>
      <c r="C29" s="162"/>
      <c r="D29" s="93" t="s">
        <v>42</v>
      </c>
      <c r="E29" s="94"/>
      <c r="F29" s="94"/>
      <c r="G29" s="94"/>
      <c r="H29" s="94"/>
      <c r="I29" s="94"/>
      <c r="J29" s="94"/>
      <c r="K29" s="94"/>
      <c r="L29" s="94"/>
      <c r="M29" s="94"/>
      <c r="N29" s="112">
        <f t="shared" si="0"/>
        <v>0</v>
      </c>
      <c r="O29" s="29"/>
      <c r="P29" s="71"/>
      <c r="Q29" s="98"/>
      <c r="R29" s="99"/>
      <c r="S29" s="100"/>
      <c r="T29" s="52"/>
    </row>
    <row r="30" spans="2:31" s="4" customFormat="1" ht="34.5" customHeight="1" thickBot="1" x14ac:dyDescent="0.4">
      <c r="B30" s="163"/>
      <c r="C30" s="162"/>
      <c r="D30" s="83" t="s">
        <v>34</v>
      </c>
      <c r="E30" s="72">
        <f>(E17*E28)+(E17*E29)</f>
        <v>0</v>
      </c>
      <c r="F30" s="72">
        <f t="shared" ref="F30:M30" si="4">(F17*F28)+(F17*F29)</f>
        <v>0</v>
      </c>
      <c r="G30" s="72">
        <f t="shared" si="4"/>
        <v>0</v>
      </c>
      <c r="H30" s="72">
        <f t="shared" si="4"/>
        <v>0</v>
      </c>
      <c r="I30" s="72">
        <f t="shared" si="4"/>
        <v>0</v>
      </c>
      <c r="J30" s="72">
        <f t="shared" si="4"/>
        <v>0</v>
      </c>
      <c r="K30" s="72">
        <f t="shared" si="4"/>
        <v>0</v>
      </c>
      <c r="L30" s="72">
        <f t="shared" si="4"/>
        <v>0</v>
      </c>
      <c r="M30" s="72">
        <f t="shared" si="4"/>
        <v>0</v>
      </c>
      <c r="N30" s="72">
        <f t="shared" si="0"/>
        <v>0</v>
      </c>
      <c r="O30" s="29"/>
      <c r="P30" s="71"/>
      <c r="Q30" s="28">
        <f>SUM(E30:M30)-(SUM(E30:M30))*P30</f>
        <v>0</v>
      </c>
      <c r="R30" s="27"/>
      <c r="S30" s="26">
        <f>Q30+Q30*R30</f>
        <v>0</v>
      </c>
      <c r="T30" s="52"/>
    </row>
    <row r="31" spans="2:31" s="4" customFormat="1" ht="34.5" customHeight="1" thickBot="1" x14ac:dyDescent="0.4">
      <c r="B31" s="150"/>
      <c r="C31" s="162" t="s">
        <v>39</v>
      </c>
      <c r="D31" s="82" t="s">
        <v>41</v>
      </c>
      <c r="E31" s="63"/>
      <c r="F31" s="66"/>
      <c r="G31" s="63"/>
      <c r="H31" s="66"/>
      <c r="I31" s="63"/>
      <c r="J31" s="66"/>
      <c r="K31" s="63"/>
      <c r="L31" s="66"/>
      <c r="M31" s="64"/>
      <c r="N31" s="112">
        <f>SUM(E31:M31)</f>
        <v>0</v>
      </c>
      <c r="O31" s="30"/>
      <c r="P31" s="71"/>
      <c r="Q31" s="11" t="s">
        <v>4</v>
      </c>
      <c r="R31" s="10" t="s">
        <v>3</v>
      </c>
      <c r="S31" s="9" t="s">
        <v>2</v>
      </c>
      <c r="T31" s="52"/>
    </row>
    <row r="32" spans="2:31" s="4" customFormat="1" ht="34.5" customHeight="1" thickBot="1" x14ac:dyDescent="0.4">
      <c r="B32" s="150"/>
      <c r="C32" s="162"/>
      <c r="D32" s="93" t="s">
        <v>42</v>
      </c>
      <c r="E32" s="94"/>
      <c r="F32" s="101"/>
      <c r="G32" s="94"/>
      <c r="H32" s="101"/>
      <c r="I32" s="94"/>
      <c r="J32" s="101"/>
      <c r="K32" s="94"/>
      <c r="L32" s="101"/>
      <c r="M32" s="102"/>
      <c r="N32" s="112">
        <f t="shared" si="0"/>
        <v>0</v>
      </c>
      <c r="O32" s="30"/>
      <c r="P32" s="71"/>
      <c r="Q32" s="98"/>
      <c r="R32" s="99"/>
      <c r="S32" s="100"/>
      <c r="T32" s="52"/>
    </row>
    <row r="33" spans="2:22" s="4" customFormat="1" ht="34.5" customHeight="1" thickBot="1" x14ac:dyDescent="0.4">
      <c r="B33" s="150"/>
      <c r="C33" s="162"/>
      <c r="D33" s="83" t="s">
        <v>34</v>
      </c>
      <c r="E33" s="72">
        <f>(E17*E31)+(E17*E32)</f>
        <v>0</v>
      </c>
      <c r="F33" s="72">
        <f t="shared" ref="F33:M33" si="5">(F17*F31)+(F17*F32)</f>
        <v>0</v>
      </c>
      <c r="G33" s="72">
        <f t="shared" si="5"/>
        <v>0</v>
      </c>
      <c r="H33" s="72">
        <f t="shared" si="5"/>
        <v>0</v>
      </c>
      <c r="I33" s="72">
        <f t="shared" si="5"/>
        <v>0</v>
      </c>
      <c r="J33" s="72">
        <f t="shared" si="5"/>
        <v>0</v>
      </c>
      <c r="K33" s="72">
        <f t="shared" si="5"/>
        <v>0</v>
      </c>
      <c r="L33" s="72">
        <f>(L17*L31)+(L17*L32)</f>
        <v>0</v>
      </c>
      <c r="M33" s="72">
        <f t="shared" si="5"/>
        <v>0</v>
      </c>
      <c r="N33" s="72">
        <f>SUM(E33:M33)</f>
        <v>0</v>
      </c>
      <c r="O33" s="29"/>
      <c r="P33" s="71"/>
      <c r="Q33" s="28">
        <f>SUM(E33:M33)-(SUM(E33:M33))*P33</f>
        <v>0</v>
      </c>
      <c r="R33" s="27"/>
      <c r="S33" s="26">
        <f>Q33+Q33*R33</f>
        <v>0</v>
      </c>
      <c r="T33" s="52"/>
    </row>
    <row r="34" spans="2:22" s="4" customFormat="1" ht="81" customHeight="1" thickBot="1" x14ac:dyDescent="0.4">
      <c r="B34" s="53"/>
      <c r="C34" s="81"/>
      <c r="D34" s="25"/>
      <c r="E34" s="25"/>
      <c r="F34" s="67"/>
      <c r="G34" s="25"/>
      <c r="H34" s="67"/>
      <c r="I34" s="25"/>
      <c r="J34" s="67"/>
      <c r="K34" s="25"/>
      <c r="L34" s="67"/>
      <c r="M34" s="25"/>
      <c r="N34" s="113"/>
      <c r="O34" s="25"/>
      <c r="R34" s="24"/>
      <c r="T34" s="52"/>
    </row>
    <row r="35" spans="2:22" s="4" customFormat="1" ht="19.5" customHeight="1" thickBot="1" x14ac:dyDescent="0.4">
      <c r="B35" s="53"/>
      <c r="C35" s="164" t="s">
        <v>29</v>
      </c>
      <c r="D35" s="165"/>
      <c r="E35" s="63">
        <f>SUM(E19,E20,E22,E23,E25,E26,E28,E29,E31,E32)</f>
        <v>0</v>
      </c>
      <c r="F35" s="66">
        <f t="shared" ref="F35:M35" si="6">SUM(F19,F20,F22,F23,F25,F26,F28,F29,F31,F32)</f>
        <v>0</v>
      </c>
      <c r="G35" s="63">
        <f t="shared" si="6"/>
        <v>0</v>
      </c>
      <c r="H35" s="66">
        <f t="shared" si="6"/>
        <v>0</v>
      </c>
      <c r="I35" s="63">
        <f t="shared" si="6"/>
        <v>0</v>
      </c>
      <c r="J35" s="66">
        <f t="shared" si="6"/>
        <v>0</v>
      </c>
      <c r="K35" s="63">
        <f t="shared" si="6"/>
        <v>0</v>
      </c>
      <c r="L35" s="66">
        <f t="shared" si="6"/>
        <v>0</v>
      </c>
      <c r="M35" s="64">
        <f t="shared" si="6"/>
        <v>0</v>
      </c>
      <c r="N35" s="63">
        <f>SUM(E35:M35)</f>
        <v>0</v>
      </c>
      <c r="O35" s="66"/>
      <c r="P35" s="63"/>
      <c r="Q35" s="66" t="s">
        <v>4</v>
      </c>
      <c r="R35" s="63" t="s">
        <v>3</v>
      </c>
      <c r="S35" s="66" t="s">
        <v>2</v>
      </c>
      <c r="T35" s="63"/>
      <c r="U35" s="66"/>
      <c r="V35" s="64"/>
    </row>
    <row r="36" spans="2:22" s="4" customFormat="1" ht="37.75" customHeight="1" thickBot="1" x14ac:dyDescent="0.4">
      <c r="B36" s="53"/>
      <c r="C36" s="164" t="s">
        <v>6</v>
      </c>
      <c r="D36" s="165"/>
      <c r="E36" s="65">
        <f>E21+E24+E27+E30+E33</f>
        <v>0</v>
      </c>
      <c r="F36" s="65">
        <f t="shared" ref="F36:M36" si="7">F21+F24+F27+F30+F33</f>
        <v>0</v>
      </c>
      <c r="G36" s="65">
        <f t="shared" si="7"/>
        <v>0</v>
      </c>
      <c r="H36" s="65">
        <f t="shared" si="7"/>
        <v>0</v>
      </c>
      <c r="I36" s="65">
        <f t="shared" si="7"/>
        <v>0</v>
      </c>
      <c r="J36" s="65">
        <f t="shared" si="7"/>
        <v>0</v>
      </c>
      <c r="K36" s="65">
        <f t="shared" si="7"/>
        <v>0</v>
      </c>
      <c r="L36" s="65">
        <f t="shared" si="7"/>
        <v>0</v>
      </c>
      <c r="M36" s="65">
        <f t="shared" si="7"/>
        <v>0</v>
      </c>
      <c r="N36" s="114">
        <f>SUM(E36:M36)</f>
        <v>0</v>
      </c>
      <c r="O36" s="17"/>
      <c r="P36" s="23"/>
      <c r="Q36" s="76">
        <f>Q21+Q24+Q27+Q30+Q33</f>
        <v>0</v>
      </c>
      <c r="R36" s="77">
        <v>0</v>
      </c>
      <c r="S36" s="76">
        <f>S21+S24+S27+S30+S33</f>
        <v>0</v>
      </c>
      <c r="T36" s="52"/>
    </row>
    <row r="37" spans="2:22" s="4" customFormat="1" ht="26.25" customHeight="1" thickBot="1" x14ac:dyDescent="0.4">
      <c r="B37" s="53"/>
      <c r="D37" s="22"/>
      <c r="E37" s="22"/>
      <c r="F37" s="21"/>
      <c r="G37" s="21"/>
      <c r="H37" s="21"/>
      <c r="I37" s="21"/>
      <c r="T37" s="52"/>
    </row>
    <row r="38" spans="2:22" s="4" customFormat="1" ht="34" customHeight="1" thickBot="1" x14ac:dyDescent="0.4">
      <c r="B38" s="53"/>
      <c r="C38" s="166" t="s">
        <v>24</v>
      </c>
      <c r="D38" s="167"/>
      <c r="E38" s="168">
        <f>Q36</f>
        <v>0</v>
      </c>
      <c r="F38" s="169"/>
      <c r="G38" s="169"/>
      <c r="H38" s="169"/>
      <c r="I38" s="169"/>
      <c r="J38" s="169"/>
      <c r="K38" s="169"/>
      <c r="L38" s="169"/>
      <c r="M38" s="170"/>
      <c r="N38" s="106"/>
      <c r="T38" s="52"/>
    </row>
    <row r="39" spans="2:22" s="4" customFormat="1" ht="34" customHeight="1" thickBot="1" x14ac:dyDescent="0.4">
      <c r="B39" s="53"/>
      <c r="C39" s="166" t="s">
        <v>25</v>
      </c>
      <c r="D39" s="167"/>
      <c r="E39" s="168">
        <f>S36</f>
        <v>0</v>
      </c>
      <c r="F39" s="169"/>
      <c r="G39" s="169"/>
      <c r="H39" s="169"/>
      <c r="I39" s="169"/>
      <c r="J39" s="169"/>
      <c r="K39" s="169"/>
      <c r="L39" s="169"/>
      <c r="M39" s="170"/>
      <c r="N39" s="106"/>
      <c r="T39" s="52"/>
    </row>
    <row r="40" spans="2:22" s="4" customFormat="1" ht="34" customHeight="1" thickBot="1" x14ac:dyDescent="0.4">
      <c r="B40" s="53"/>
      <c r="D40" s="22"/>
      <c r="E40" s="22"/>
      <c r="F40" s="21"/>
      <c r="G40" s="21"/>
      <c r="H40" s="21"/>
      <c r="I40" s="21"/>
      <c r="T40" s="52"/>
    </row>
    <row r="41" spans="2:22" s="4" customFormat="1" ht="28.5" x14ac:dyDescent="0.35">
      <c r="B41" s="53"/>
      <c r="C41" s="18"/>
      <c r="D41" s="20"/>
      <c r="E41" s="20"/>
      <c r="F41" s="19"/>
      <c r="G41" s="19"/>
      <c r="H41" s="19"/>
      <c r="I41" s="19"/>
      <c r="J41" s="18"/>
      <c r="K41" s="18"/>
      <c r="L41" s="18"/>
      <c r="M41" s="18"/>
      <c r="N41" s="18"/>
      <c r="O41" s="18"/>
      <c r="P41" s="18"/>
      <c r="Q41" s="18"/>
      <c r="T41" s="52"/>
    </row>
    <row r="42" spans="2:22" s="4" customFormat="1" ht="78" customHeight="1" x14ac:dyDescent="0.35">
      <c r="B42" s="53"/>
      <c r="C42" s="158" t="s">
        <v>54</v>
      </c>
      <c r="D42" s="158"/>
      <c r="E42" s="158"/>
      <c r="F42" s="158"/>
      <c r="G42" s="158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52"/>
    </row>
    <row r="43" spans="2:22" ht="16" customHeight="1" thickBot="1" x14ac:dyDescent="0.4">
      <c r="B43" s="54"/>
      <c r="C43" s="173"/>
      <c r="D43" s="173"/>
      <c r="E43" s="173"/>
      <c r="F43" s="173"/>
      <c r="G43" s="173"/>
      <c r="H43" s="173"/>
      <c r="I43" s="173"/>
      <c r="J43" s="173"/>
      <c r="K43" s="173"/>
      <c r="L43" s="173"/>
      <c r="M43" s="12"/>
      <c r="N43" s="12"/>
      <c r="O43" s="4"/>
      <c r="P43" s="8"/>
      <c r="Q43" s="8"/>
      <c r="R43" s="8"/>
      <c r="S43" s="8"/>
      <c r="T43" s="57"/>
    </row>
    <row r="44" spans="2:22" ht="32.25" customHeight="1" thickBot="1" x14ac:dyDescent="0.4">
      <c r="C44" s="4"/>
      <c r="D44" s="115"/>
      <c r="E44" s="115"/>
      <c r="F44" s="116"/>
      <c r="G44" s="116"/>
      <c r="H44" s="117"/>
      <c r="I44" s="117"/>
      <c r="J44" s="118"/>
      <c r="K44" s="118"/>
      <c r="L44" s="118"/>
      <c r="M44" s="85"/>
      <c r="N44" s="107"/>
      <c r="O44" s="4"/>
      <c r="P44" s="8"/>
      <c r="Q44" s="8"/>
      <c r="R44" s="8"/>
      <c r="S44" s="8"/>
    </row>
    <row r="45" spans="2:22" ht="32.25" customHeight="1" thickBot="1" x14ac:dyDescent="0.4">
      <c r="C45" s="4"/>
      <c r="D45" s="115"/>
      <c r="E45" s="174" t="s">
        <v>44</v>
      </c>
      <c r="F45" s="175"/>
      <c r="G45" s="175"/>
      <c r="H45" s="175"/>
      <c r="I45" s="175"/>
      <c r="J45" s="175"/>
      <c r="K45" s="176"/>
      <c r="L45" s="118"/>
      <c r="M45" s="88"/>
      <c r="N45" s="108"/>
      <c r="O45" s="4"/>
      <c r="P45" s="16"/>
      <c r="Q45" s="16"/>
      <c r="R45" s="16"/>
      <c r="S45" s="8"/>
    </row>
    <row r="46" spans="2:22" ht="32.25" customHeight="1" thickBot="1" x14ac:dyDescent="0.4">
      <c r="C46" s="177" t="s">
        <v>45</v>
      </c>
      <c r="D46" s="178"/>
      <c r="E46" s="119" t="str">
        <f>E10</f>
        <v>Perfil 1</v>
      </c>
      <c r="F46" s="119" t="str">
        <f t="shared" ref="F46:K46" si="8">F10</f>
        <v>Perfil 2</v>
      </c>
      <c r="G46" s="119" t="str">
        <f t="shared" si="8"/>
        <v>Perfil 3</v>
      </c>
      <c r="H46" s="119" t="str">
        <f t="shared" si="8"/>
        <v>Perfil 4</v>
      </c>
      <c r="I46" s="119" t="str">
        <f t="shared" si="8"/>
        <v>Perfil 5</v>
      </c>
      <c r="J46" s="119" t="str">
        <f t="shared" si="8"/>
        <v>Perfil 6</v>
      </c>
      <c r="K46" s="119" t="str">
        <f t="shared" si="8"/>
        <v>Perfil 7</v>
      </c>
      <c r="L46" s="120" t="s">
        <v>43</v>
      </c>
      <c r="M46" s="89"/>
      <c r="N46" s="109"/>
      <c r="O46" s="4"/>
      <c r="P46" s="14"/>
      <c r="Q46" s="15"/>
      <c r="R46" s="14"/>
      <c r="S46" s="8"/>
    </row>
    <row r="47" spans="2:22" s="5" customFormat="1" ht="32.25" customHeight="1" thickBot="1" x14ac:dyDescent="0.4">
      <c r="C47" s="179" t="s">
        <v>46</v>
      </c>
      <c r="D47" s="180"/>
      <c r="E47" s="121"/>
      <c r="F47" s="121"/>
      <c r="G47" s="121"/>
      <c r="H47" s="121"/>
      <c r="I47" s="121"/>
      <c r="J47" s="121"/>
      <c r="K47" s="121"/>
      <c r="L47" s="124"/>
      <c r="M47" s="12"/>
      <c r="N47" s="12"/>
      <c r="O47" s="4"/>
      <c r="P47" s="14"/>
      <c r="Q47" s="15"/>
      <c r="R47" s="14"/>
      <c r="S47" s="8"/>
      <c r="T47" s="3"/>
    </row>
    <row r="48" spans="2:22" ht="39.65" customHeight="1" thickBot="1" x14ac:dyDescent="0.4">
      <c r="C48" s="181" t="s">
        <v>47</v>
      </c>
      <c r="D48" s="182"/>
      <c r="E48" s="122"/>
      <c r="F48" s="122"/>
      <c r="G48" s="122"/>
      <c r="H48" s="122"/>
      <c r="I48" s="122"/>
      <c r="J48" s="122"/>
      <c r="K48" s="122"/>
      <c r="L48" s="124">
        <f>SUM(E48:K48)</f>
        <v>0</v>
      </c>
      <c r="M48" s="87"/>
      <c r="N48" s="110"/>
      <c r="O48" s="4"/>
      <c r="P48" s="14"/>
      <c r="Q48" s="15"/>
      <c r="R48" s="14"/>
      <c r="S48" s="8"/>
    </row>
    <row r="49" spans="3:19" ht="32.25" customHeight="1" thickBot="1" x14ac:dyDescent="0.4">
      <c r="C49" s="144" t="s">
        <v>48</v>
      </c>
      <c r="D49" s="145"/>
      <c r="E49" s="123">
        <f>E47*E48</f>
        <v>0</v>
      </c>
      <c r="F49" s="123">
        <f t="shared" ref="F49:K49" si="9">F47*F48</f>
        <v>0</v>
      </c>
      <c r="G49" s="123">
        <f t="shared" si="9"/>
        <v>0</v>
      </c>
      <c r="H49" s="123">
        <f>H47*H48</f>
        <v>0</v>
      </c>
      <c r="I49" s="123">
        <f t="shared" si="9"/>
        <v>0</v>
      </c>
      <c r="J49" s="123">
        <f t="shared" si="9"/>
        <v>0</v>
      </c>
      <c r="K49" s="123">
        <f t="shared" si="9"/>
        <v>0</v>
      </c>
      <c r="L49" s="124">
        <f>SUM(E49:K49)</f>
        <v>0</v>
      </c>
      <c r="M49" s="55"/>
      <c r="N49" s="55"/>
      <c r="O49" s="55"/>
      <c r="P49" s="55"/>
      <c r="Q49" s="55"/>
      <c r="R49" s="55"/>
      <c r="S49" s="55"/>
    </row>
    <row r="50" spans="3:19" ht="32.25" customHeight="1" thickBot="1" x14ac:dyDescent="0.4">
      <c r="C50" s="4"/>
      <c r="D50" s="13"/>
      <c r="E50" s="12"/>
      <c r="F50" s="12"/>
      <c r="G50" s="12"/>
      <c r="H50" s="12"/>
      <c r="I50" s="12"/>
      <c r="J50" s="12"/>
      <c r="K50" s="12"/>
      <c r="L50" s="12"/>
    </row>
    <row r="51" spans="3:19" ht="31.5" customHeight="1" x14ac:dyDescent="0.35">
      <c r="C51" s="179" t="s">
        <v>49</v>
      </c>
      <c r="D51" s="180"/>
      <c r="E51" s="121"/>
      <c r="F51" s="121"/>
      <c r="G51" s="121"/>
      <c r="H51" s="121"/>
      <c r="I51" s="121"/>
      <c r="J51" s="121"/>
      <c r="K51" s="121"/>
      <c r="L51" s="125"/>
      <c r="M51" s="6"/>
      <c r="N51" s="6"/>
      <c r="O51" s="6"/>
      <c r="P51" s="78"/>
    </row>
    <row r="52" spans="3:19" ht="16.399999999999999" customHeight="1" x14ac:dyDescent="0.35">
      <c r="C52" s="181" t="s">
        <v>50</v>
      </c>
      <c r="D52" s="182"/>
      <c r="E52" s="122">
        <f>SUM(E19,E22,E25,E28,E31)</f>
        <v>0</v>
      </c>
      <c r="F52" s="122">
        <f t="shared" ref="F52:K52" si="10">SUM(F19,F22,F25,F28,F31)</f>
        <v>0</v>
      </c>
      <c r="G52" s="122">
        <f t="shared" si="10"/>
        <v>0</v>
      </c>
      <c r="H52" s="122">
        <f t="shared" si="10"/>
        <v>0</v>
      </c>
      <c r="I52" s="122">
        <f t="shared" si="10"/>
        <v>0</v>
      </c>
      <c r="J52" s="122">
        <f t="shared" si="10"/>
        <v>0</v>
      </c>
      <c r="K52" s="122">
        <f t="shared" si="10"/>
        <v>0</v>
      </c>
      <c r="L52" s="126">
        <f>SUM(E52:K52)</f>
        <v>0</v>
      </c>
    </row>
    <row r="53" spans="3:19" ht="33.65" customHeight="1" thickBot="1" x14ac:dyDescent="0.4">
      <c r="C53" s="144" t="s">
        <v>48</v>
      </c>
      <c r="D53" s="145"/>
      <c r="E53" s="123">
        <f t="shared" ref="E53:K53" si="11">E51*E52</f>
        <v>0</v>
      </c>
      <c r="F53" s="123">
        <f>F51*F52</f>
        <v>0</v>
      </c>
      <c r="G53" s="123">
        <f t="shared" si="11"/>
        <v>0</v>
      </c>
      <c r="H53" s="123">
        <f t="shared" si="11"/>
        <v>0</v>
      </c>
      <c r="I53" s="123">
        <f>I51*I52</f>
        <v>0</v>
      </c>
      <c r="J53" s="123">
        <f t="shared" si="11"/>
        <v>0</v>
      </c>
      <c r="K53" s="123">
        <f t="shared" si="11"/>
        <v>0</v>
      </c>
      <c r="L53" s="127">
        <f>SUM(E53:K53)</f>
        <v>0</v>
      </c>
    </row>
    <row r="54" spans="3:19" ht="6.65" customHeight="1" thickBot="1" x14ac:dyDescent="0.4">
      <c r="C54" s="4"/>
      <c r="D54" s="13"/>
      <c r="E54" s="12"/>
      <c r="F54" s="12"/>
      <c r="G54" s="12"/>
      <c r="H54" s="12"/>
      <c r="I54" s="12"/>
      <c r="J54" s="12"/>
      <c r="K54" s="12"/>
      <c r="L54" s="12"/>
    </row>
    <row r="55" spans="3:19" ht="17.149999999999999" customHeight="1" thickBot="1" x14ac:dyDescent="0.4">
      <c r="C55" s="146" t="s">
        <v>51</v>
      </c>
      <c r="D55" s="147"/>
      <c r="E55" s="134">
        <f>L49+L53</f>
        <v>0</v>
      </c>
      <c r="F55" s="134"/>
      <c r="G55" s="134"/>
      <c r="H55" s="134"/>
      <c r="I55" s="134"/>
      <c r="J55" s="134"/>
      <c r="K55" s="134"/>
      <c r="L55" s="135"/>
      <c r="M55" s="4"/>
      <c r="N55" s="4"/>
      <c r="O55" s="4"/>
      <c r="P55" s="4"/>
      <c r="Q55" s="4"/>
    </row>
    <row r="56" spans="3:19" ht="17.149999999999999" customHeight="1" thickBot="1" x14ac:dyDescent="0.4"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</row>
    <row r="57" spans="3:19" ht="17.149999999999999" customHeight="1" x14ac:dyDescent="0.35">
      <c r="C57" s="148" t="s">
        <v>26</v>
      </c>
      <c r="D57" s="149"/>
      <c r="E57" s="149"/>
      <c r="F57" s="149"/>
      <c r="G57" s="149"/>
      <c r="H57" s="149"/>
      <c r="I57" s="149"/>
      <c r="J57" s="4"/>
      <c r="K57" s="4"/>
      <c r="L57" s="4"/>
    </row>
    <row r="58" spans="3:19" ht="15.65" customHeight="1" x14ac:dyDescent="0.35">
      <c r="C58" s="136" t="s">
        <v>52</v>
      </c>
      <c r="D58" s="137"/>
      <c r="E58" s="138"/>
      <c r="F58" s="138"/>
      <c r="G58" s="138"/>
      <c r="H58" s="138"/>
      <c r="I58" s="138"/>
      <c r="J58" s="4"/>
      <c r="K58" s="4"/>
      <c r="L58" s="4"/>
    </row>
    <row r="59" spans="3:19" ht="17.149999999999999" customHeight="1" x14ac:dyDescent="0.35">
      <c r="C59" s="136" t="s">
        <v>53</v>
      </c>
      <c r="D59" s="137"/>
      <c r="E59" s="138"/>
      <c r="F59" s="138"/>
      <c r="G59" s="138"/>
      <c r="H59" s="138"/>
      <c r="I59" s="138"/>
      <c r="J59" s="4"/>
      <c r="K59" s="4"/>
      <c r="L59" s="4"/>
    </row>
    <row r="60" spans="3:19" ht="17.149999999999999" customHeight="1" x14ac:dyDescent="0.35">
      <c r="C60" s="139" t="s">
        <v>27</v>
      </c>
      <c r="D60" s="140"/>
      <c r="E60" s="141"/>
      <c r="F60" s="141"/>
      <c r="G60" s="141"/>
      <c r="H60" s="141"/>
      <c r="I60" s="141"/>
      <c r="J60" s="4"/>
      <c r="K60" s="4"/>
      <c r="L60" s="4"/>
    </row>
    <row r="61" spans="3:19" ht="17.149999999999999" customHeight="1" x14ac:dyDescent="0.35">
      <c r="C61" s="142" t="s">
        <v>5</v>
      </c>
      <c r="D61" s="142"/>
      <c r="E61" s="143">
        <f>SUM(E58:I60)</f>
        <v>0</v>
      </c>
      <c r="F61" s="143"/>
      <c r="G61" s="143"/>
      <c r="H61" s="143"/>
      <c r="I61" s="143"/>
      <c r="J61" s="4"/>
      <c r="K61" s="4"/>
      <c r="L61" s="4"/>
    </row>
    <row r="62" spans="3:19" ht="17.149999999999999" customHeight="1" x14ac:dyDescent="0.35">
      <c r="C62" s="4"/>
      <c r="D62" s="13"/>
      <c r="E62" s="12"/>
      <c r="F62" s="12"/>
      <c r="G62" s="12"/>
      <c r="H62" s="12"/>
      <c r="I62" s="12"/>
      <c r="J62" s="12"/>
      <c r="K62" s="12"/>
      <c r="L62" s="12"/>
    </row>
    <row r="63" spans="3:19" ht="17.149999999999999" customHeight="1" thickBot="1" x14ac:dyDescent="0.4">
      <c r="C63" s="4"/>
      <c r="D63" s="13"/>
      <c r="E63" s="12"/>
      <c r="F63" s="12"/>
      <c r="G63" s="12"/>
      <c r="H63" s="12"/>
      <c r="I63" s="12"/>
      <c r="J63" s="12"/>
      <c r="K63" s="12"/>
      <c r="L63" s="12"/>
    </row>
    <row r="64" spans="3:19" ht="31.5" thickBot="1" x14ac:dyDescent="0.4">
      <c r="C64" s="128" t="s">
        <v>55</v>
      </c>
      <c r="D64" s="129"/>
      <c r="E64" s="130">
        <f>E38</f>
        <v>0</v>
      </c>
      <c r="F64" s="131"/>
      <c r="G64" s="131"/>
      <c r="H64" s="131"/>
      <c r="I64" s="131"/>
      <c r="J64" s="131"/>
      <c r="K64" s="131"/>
      <c r="L64" s="132"/>
    </row>
    <row r="65" spans="3:12" ht="31.5" thickBot="1" x14ac:dyDescent="0.4">
      <c r="C65" s="128" t="s">
        <v>56</v>
      </c>
      <c r="D65" s="129"/>
      <c r="E65" s="133">
        <f>E4236</f>
        <v>0</v>
      </c>
      <c r="F65" s="134"/>
      <c r="G65" s="134"/>
      <c r="H65" s="134"/>
      <c r="I65" s="134"/>
      <c r="J65" s="134"/>
      <c r="K65" s="134"/>
      <c r="L65" s="135"/>
    </row>
    <row r="66" spans="3:12" ht="31.5" thickBot="1" x14ac:dyDescent="0.4">
      <c r="C66" s="128" t="s">
        <v>57</v>
      </c>
      <c r="D66" s="129"/>
      <c r="E66" s="133">
        <f>E65+E55+E61</f>
        <v>0</v>
      </c>
      <c r="F66" s="134"/>
      <c r="G66" s="134"/>
      <c r="H66" s="134"/>
      <c r="I66" s="134"/>
      <c r="J66" s="134"/>
      <c r="K66" s="134"/>
      <c r="L66" s="135"/>
    </row>
    <row r="67" spans="3:12" ht="17.149999999999999" customHeight="1" x14ac:dyDescent="0.35">
      <c r="C67" s="4"/>
      <c r="D67" s="13"/>
      <c r="E67" s="12"/>
      <c r="F67" s="12"/>
      <c r="G67" s="12"/>
      <c r="H67" s="12"/>
      <c r="I67" s="12"/>
      <c r="J67" s="12"/>
      <c r="K67" s="12"/>
      <c r="L67" s="12"/>
    </row>
    <row r="68" spans="3:12" ht="17.149999999999999" customHeight="1" x14ac:dyDescent="0.35">
      <c r="C68" s="4"/>
      <c r="D68" s="13"/>
      <c r="E68" s="12"/>
      <c r="F68" s="12"/>
      <c r="G68" s="12"/>
      <c r="H68" s="12"/>
      <c r="I68" s="12"/>
      <c r="J68" s="12"/>
      <c r="K68" s="12"/>
      <c r="L68" s="12"/>
    </row>
    <row r="69" spans="3:12" ht="17.149999999999999" customHeight="1" x14ac:dyDescent="0.35">
      <c r="C69" s="171" t="s">
        <v>28</v>
      </c>
      <c r="D69" s="172"/>
      <c r="E69" s="86" t="e">
        <f>E39+#REF!</f>
        <v>#REF!</v>
      </c>
      <c r="F69" s="86"/>
      <c r="G69" s="86"/>
      <c r="H69" s="86"/>
      <c r="I69" s="86"/>
      <c r="J69" s="86"/>
      <c r="K69" s="86"/>
      <c r="L69" s="86"/>
    </row>
    <row r="70" spans="3:12" ht="17.149999999999999" customHeight="1" thickBot="1" x14ac:dyDescent="0.4">
      <c r="C70" s="55"/>
      <c r="D70" s="56"/>
      <c r="E70" s="55"/>
      <c r="F70" s="55"/>
      <c r="G70" s="55"/>
      <c r="H70" s="55"/>
      <c r="I70" s="55"/>
      <c r="J70" s="55"/>
      <c r="K70" s="55"/>
      <c r="L70" s="55"/>
    </row>
    <row r="71" spans="3:12" ht="17.149999999999999" customHeight="1" x14ac:dyDescent="0.35">
      <c r="C71" s="6"/>
      <c r="D71" s="7"/>
    </row>
    <row r="72" spans="3:12" ht="17.149999999999999" customHeight="1" x14ac:dyDescent="0.35">
      <c r="D72" s="6"/>
      <c r="E72" s="6"/>
      <c r="F72" s="6"/>
      <c r="G72" s="6"/>
      <c r="H72" s="6"/>
      <c r="I72" s="6"/>
      <c r="J72" s="6"/>
      <c r="K72" s="6"/>
      <c r="L72" s="6"/>
    </row>
    <row r="75" spans="3:12" ht="17.149999999999999" customHeight="1" x14ac:dyDescent="0.35">
      <c r="C75" s="4"/>
    </row>
    <row r="76" spans="3:12" ht="17.149999999999999" customHeight="1" x14ac:dyDescent="0.35">
      <c r="C76" s="4"/>
      <c r="D76" s="4"/>
      <c r="E76" s="4"/>
      <c r="F76" s="4"/>
      <c r="G76" s="4"/>
      <c r="H76" s="4"/>
      <c r="I76" s="4"/>
      <c r="J76" s="4"/>
      <c r="K76" s="4"/>
      <c r="L76" s="4"/>
    </row>
    <row r="77" spans="3:12" ht="17.149999999999999" customHeight="1" x14ac:dyDescent="0.35">
      <c r="D77" s="4"/>
      <c r="E77" s="4"/>
      <c r="F77" s="4"/>
      <c r="G77" s="4"/>
      <c r="H77" s="4"/>
      <c r="I77" s="4"/>
      <c r="J77" s="4"/>
      <c r="K77" s="4"/>
      <c r="L77" s="4"/>
    </row>
  </sheetData>
  <sheetProtection selectLockedCells="1"/>
  <mergeCells count="55">
    <mergeCell ref="C42:S42"/>
    <mergeCell ref="C69:D69"/>
    <mergeCell ref="C43:L43"/>
    <mergeCell ref="E45:K45"/>
    <mergeCell ref="C46:D46"/>
    <mergeCell ref="C47:D47"/>
    <mergeCell ref="C48:D48"/>
    <mergeCell ref="C49:D49"/>
    <mergeCell ref="C51:D51"/>
    <mergeCell ref="C52:D52"/>
    <mergeCell ref="C35:D35"/>
    <mergeCell ref="C36:D36"/>
    <mergeCell ref="C38:D38"/>
    <mergeCell ref="E38:M38"/>
    <mergeCell ref="C39:D39"/>
    <mergeCell ref="E39:M39"/>
    <mergeCell ref="C28:C30"/>
    <mergeCell ref="B19:B21"/>
    <mergeCell ref="B22:B24"/>
    <mergeCell ref="B25:B27"/>
    <mergeCell ref="B28:B30"/>
    <mergeCell ref="B31:B33"/>
    <mergeCell ref="C12:D12"/>
    <mergeCell ref="B2:T2"/>
    <mergeCell ref="C4:D4"/>
    <mergeCell ref="E4:M4"/>
    <mergeCell ref="C8:S8"/>
    <mergeCell ref="C11:D11"/>
    <mergeCell ref="C13:D13"/>
    <mergeCell ref="C15:D15"/>
    <mergeCell ref="C16:D16"/>
    <mergeCell ref="C17:D17"/>
    <mergeCell ref="C18:D18"/>
    <mergeCell ref="C31:C33"/>
    <mergeCell ref="C19:C21"/>
    <mergeCell ref="C22:C24"/>
    <mergeCell ref="C25:C27"/>
    <mergeCell ref="C53:D53"/>
    <mergeCell ref="C55:D55"/>
    <mergeCell ref="E55:L55"/>
    <mergeCell ref="C57:I57"/>
    <mergeCell ref="C58:D58"/>
    <mergeCell ref="E58:I58"/>
    <mergeCell ref="C59:D59"/>
    <mergeCell ref="E59:I59"/>
    <mergeCell ref="C60:D60"/>
    <mergeCell ref="E60:I60"/>
    <mergeCell ref="C61:D61"/>
    <mergeCell ref="E61:I61"/>
    <mergeCell ref="C64:D64"/>
    <mergeCell ref="E64:L64"/>
    <mergeCell ref="C65:D65"/>
    <mergeCell ref="E65:L65"/>
    <mergeCell ref="C66:D66"/>
    <mergeCell ref="E66:L66"/>
  </mergeCells>
  <dataValidations disablePrompts="1" count="1">
    <dataValidation type="list" allowBlank="1" showInputMessage="1" showErrorMessage="1" sqref="E14:N14" xr:uid="{00000000-0002-0000-0000-000000000000}"/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</vt:lpstr>
      <vt:lpstr>'DPGF '!_Toc25250064</vt:lpstr>
      <vt:lpstr>'DPGF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BOUQUIN Fabrice</dc:creator>
  <cp:lastModifiedBy>SANE Ramatoulaye</cp:lastModifiedBy>
  <cp:lastPrinted>2018-11-13T14:45:58Z</cp:lastPrinted>
  <dcterms:created xsi:type="dcterms:W3CDTF">2018-09-13T13:06:00Z</dcterms:created>
  <dcterms:modified xsi:type="dcterms:W3CDTF">2025-08-13T13:12:30Z</dcterms:modified>
</cp:coreProperties>
</file>